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80" windowWidth="15195" windowHeight="10320" activeTab="1"/>
  </bookViews>
  <sheets>
    <sheet name="2года-3года" sheetId="1" r:id="rId1"/>
    <sheet name="3года" sheetId="2" r:id="rId2"/>
  </sheets>
  <definedNames>
    <definedName name="_xlnm._FilterDatabase" localSheetId="0" hidden="1">'2года-3года'!$B$4:$H$321</definedName>
    <definedName name="_xlnm.Print_Area" localSheetId="0">'2года-3года'!$A$1:$H$321</definedName>
  </definedNames>
  <calcPr fullCalcOnLoad="1"/>
</workbook>
</file>

<file path=xl/sharedStrings.xml><?xml version="1.0" encoding="utf-8"?>
<sst xmlns="http://schemas.openxmlformats.org/spreadsheetml/2006/main" count="1650" uniqueCount="310">
  <si>
    <t>Наименование блюда</t>
  </si>
  <si>
    <t>1\100</t>
  </si>
  <si>
    <t>Завтрак</t>
  </si>
  <si>
    <t>Обед</t>
  </si>
  <si>
    <t>1\30</t>
  </si>
  <si>
    <t>1\50</t>
  </si>
  <si>
    <t>Хлеб ржаной</t>
  </si>
  <si>
    <t>1\10</t>
  </si>
  <si>
    <t>Компот из кураги</t>
  </si>
  <si>
    <t>1\180</t>
  </si>
  <si>
    <t>Итого завтрак:</t>
  </si>
  <si>
    <t>Итого обед:</t>
  </si>
  <si>
    <t>Итого полдник:</t>
  </si>
  <si>
    <t>Итого затрак:</t>
  </si>
  <si>
    <t>2 завтрак</t>
  </si>
  <si>
    <t>Итого Ужин</t>
  </si>
  <si>
    <t>2-й завтрак</t>
  </si>
  <si>
    <t>Ужин</t>
  </si>
  <si>
    <t>ужин</t>
  </si>
  <si>
    <t>Итого ужин</t>
  </si>
  <si>
    <t>Итого полдник</t>
  </si>
  <si>
    <t>второй завтрак</t>
  </si>
  <si>
    <t>Чай с сахаром</t>
  </si>
  <si>
    <t>итого полдник</t>
  </si>
  <si>
    <t>1\150</t>
  </si>
  <si>
    <t xml:space="preserve">Хлеб ржаной </t>
  </si>
  <si>
    <t>Хлеб пшеничный 1 сорт</t>
  </si>
  <si>
    <t>Сок фруктовый</t>
  </si>
  <si>
    <t>Фрукты свежие (груша)</t>
  </si>
  <si>
    <t>Хлеб пшеничный 1сорт</t>
  </si>
  <si>
    <t>Б          (г/сут)</t>
  </si>
  <si>
    <t>итого 1завтрак</t>
  </si>
  <si>
    <t>итого 1 завтрак</t>
  </si>
  <si>
    <t xml:space="preserve">Батон в/с </t>
  </si>
  <si>
    <t>Батон в/с</t>
  </si>
  <si>
    <t>Ж           (г/сут)</t>
  </si>
  <si>
    <t>У         (г/сут)</t>
  </si>
  <si>
    <t>У          (г/сут)</t>
  </si>
  <si>
    <t>Ж            (г/сут)</t>
  </si>
  <si>
    <t>Ж             (г/сут)</t>
  </si>
  <si>
    <t>Полдник (уплотненный)</t>
  </si>
  <si>
    <t>ккал</t>
  </si>
  <si>
    <t>выход                1-3л.</t>
  </si>
  <si>
    <t>Плов с курицей</t>
  </si>
  <si>
    <t>Вес блюда (выход)                 1-3л.</t>
  </si>
  <si>
    <t>энергетическая ценность (ккал)</t>
  </si>
  <si>
    <t xml:space="preserve"> Б          (г/сут)</t>
  </si>
  <si>
    <t>1\25</t>
  </si>
  <si>
    <t>1\200</t>
  </si>
  <si>
    <t>1\200\5</t>
  </si>
  <si>
    <t>1\160\20</t>
  </si>
  <si>
    <t>Молоко кипяченное</t>
  </si>
  <si>
    <t>1\20</t>
  </si>
  <si>
    <t>1/30</t>
  </si>
  <si>
    <t>1/150</t>
  </si>
  <si>
    <t>1/120</t>
  </si>
  <si>
    <t>1/50</t>
  </si>
  <si>
    <t>1/20</t>
  </si>
  <si>
    <t>1/10</t>
  </si>
  <si>
    <t>1/170</t>
  </si>
  <si>
    <t>1/100</t>
  </si>
  <si>
    <t>1/110</t>
  </si>
  <si>
    <t>1/95</t>
  </si>
  <si>
    <t>1/150/5</t>
  </si>
  <si>
    <t>1/130</t>
  </si>
  <si>
    <t>1/180</t>
  </si>
  <si>
    <t>Котлеты из говядины</t>
  </si>
  <si>
    <t>Кисель из брусники</t>
  </si>
  <si>
    <t>Чай без сахара</t>
  </si>
  <si>
    <t>Макароны отварные</t>
  </si>
  <si>
    <t>Булочка домашняя</t>
  </si>
  <si>
    <t>1/150//5</t>
  </si>
  <si>
    <t>1/120/10/20</t>
  </si>
  <si>
    <t>1//150</t>
  </si>
  <si>
    <t>Картофельное пюре</t>
  </si>
  <si>
    <t>Кекс с изюмом</t>
  </si>
  <si>
    <t>Баранка</t>
  </si>
  <si>
    <t>выход             3-7л.</t>
  </si>
  <si>
    <t>Вес блюда (выход)             3-7л.</t>
  </si>
  <si>
    <t>1/70</t>
  </si>
  <si>
    <t>Тефтели из говядины</t>
  </si>
  <si>
    <t>130</t>
  </si>
  <si>
    <t xml:space="preserve">Какао с молоком </t>
  </si>
  <si>
    <t>Яйцо вареное</t>
  </si>
  <si>
    <t>1\40</t>
  </si>
  <si>
    <t>1\80</t>
  </si>
  <si>
    <t>1/60</t>
  </si>
  <si>
    <t>Капуста тушенная</t>
  </si>
  <si>
    <t>Сырники</t>
  </si>
  <si>
    <t>Яблоко</t>
  </si>
  <si>
    <t>Пряник</t>
  </si>
  <si>
    <t>Омлет натуральный</t>
  </si>
  <si>
    <t>1/200</t>
  </si>
  <si>
    <t>Суп картофельный с фрикадельками</t>
  </si>
  <si>
    <t>1\180\25</t>
  </si>
  <si>
    <t>1/150/25</t>
  </si>
  <si>
    <t>80/40</t>
  </si>
  <si>
    <t>60/40</t>
  </si>
  <si>
    <t>Компот из с/фр</t>
  </si>
  <si>
    <t>Запеканка с печенью</t>
  </si>
  <si>
    <t>Апельсин</t>
  </si>
  <si>
    <t>Икра кабачковая</t>
  </si>
  <si>
    <t>Батон пшеничн</t>
  </si>
  <si>
    <t>Сок</t>
  </si>
  <si>
    <t>Горошек консерв.</t>
  </si>
  <si>
    <t>Биточки из говядины</t>
  </si>
  <si>
    <t>80</t>
  </si>
  <si>
    <t>60</t>
  </si>
  <si>
    <t>150</t>
  </si>
  <si>
    <t>200</t>
  </si>
  <si>
    <t>30</t>
  </si>
  <si>
    <t>25</t>
  </si>
  <si>
    <t>Банан</t>
  </si>
  <si>
    <t>1/25</t>
  </si>
  <si>
    <t>Булочка школьная</t>
  </si>
  <si>
    <t>Молоко кипяч</t>
  </si>
  <si>
    <t>Икра морковная</t>
  </si>
  <si>
    <t>Икра свекольная</t>
  </si>
  <si>
    <t>Каша гречневая</t>
  </si>
  <si>
    <t>Каша Дружба</t>
  </si>
  <si>
    <t>Кукуруза</t>
  </si>
  <si>
    <t>60/15</t>
  </si>
  <si>
    <t>1/40</t>
  </si>
  <si>
    <t>Компот из облепихи</t>
  </si>
  <si>
    <t>Сыр</t>
  </si>
  <si>
    <t>батон</t>
  </si>
  <si>
    <t>масло сливочное</t>
  </si>
  <si>
    <t>1/15</t>
  </si>
  <si>
    <t>1/5</t>
  </si>
  <si>
    <t>Курица отварная</t>
  </si>
  <si>
    <t>Творожно-пшенная запеканка</t>
  </si>
  <si>
    <t>Напиток витошка</t>
  </si>
  <si>
    <t>Компот из яблок</t>
  </si>
  <si>
    <t>Вафли</t>
  </si>
  <si>
    <t>Омлет</t>
  </si>
  <si>
    <t>Батон</t>
  </si>
  <si>
    <t>Котлеты рыбные</t>
  </si>
  <si>
    <t>Суп с фрикадельками</t>
  </si>
  <si>
    <t>Рагу из овощей</t>
  </si>
  <si>
    <t>50</t>
  </si>
  <si>
    <t>180/25</t>
  </si>
  <si>
    <t>20</t>
  </si>
  <si>
    <t>Запеканка картофель печень</t>
  </si>
  <si>
    <t>Блины с маслом</t>
  </si>
  <si>
    <t>180</t>
  </si>
  <si>
    <t>Суп молочный с рисом</t>
  </si>
  <si>
    <t xml:space="preserve">Повидло </t>
  </si>
  <si>
    <t>Свекольник</t>
  </si>
  <si>
    <t>сок</t>
  </si>
  <si>
    <t>Булочка</t>
  </si>
  <si>
    <t>Компот курага</t>
  </si>
  <si>
    <t>40</t>
  </si>
  <si>
    <t>120</t>
  </si>
  <si>
    <t>100</t>
  </si>
  <si>
    <t>95</t>
  </si>
  <si>
    <t>Горошек зеленый</t>
  </si>
  <si>
    <t>Рыба в сметане тушен</t>
  </si>
  <si>
    <t>Запеканка картофель говядина</t>
  </si>
  <si>
    <t>Фрукт свежий (банан)</t>
  </si>
  <si>
    <t>15</t>
  </si>
  <si>
    <t>Макароны с овощами</t>
  </si>
  <si>
    <t>Мандарин</t>
  </si>
  <si>
    <t>молоко</t>
  </si>
  <si>
    <t>110</t>
  </si>
  <si>
    <t>Щи со сметаной</t>
  </si>
  <si>
    <t>компот из с/фр</t>
  </si>
  <si>
    <t>Кисель облепиха</t>
  </si>
  <si>
    <t>150/25</t>
  </si>
  <si>
    <t>Вес блюда  3-7л.</t>
  </si>
  <si>
    <t>Вес блюда  1-3л.</t>
  </si>
  <si>
    <t>энерг.Ценн(ккал)</t>
  </si>
  <si>
    <t>Каша кукурузная</t>
  </si>
  <si>
    <t>Йогурт</t>
  </si>
  <si>
    <t xml:space="preserve">Рассольник </t>
  </si>
  <si>
    <t>Каша  овсяная</t>
  </si>
  <si>
    <t>йогурт</t>
  </si>
  <si>
    <t>Борщ сосметаной</t>
  </si>
  <si>
    <t xml:space="preserve"> Хлеб пшеничный</t>
  </si>
  <si>
    <t>Запеканка картофель/ говядиной</t>
  </si>
  <si>
    <t>Фрукт (мандарин)</t>
  </si>
  <si>
    <t>Суп с горохом</t>
  </si>
  <si>
    <t xml:space="preserve"> Хлеб пшеничный </t>
  </si>
  <si>
    <t>Салат из свеклы</t>
  </si>
  <si>
    <t>Суп с макаронами</t>
  </si>
  <si>
    <t>Чай с лимоном/сахаром</t>
  </si>
  <si>
    <t>Запеканка картофель/печень</t>
  </si>
  <si>
    <t>Чай с молоком/сахаром</t>
  </si>
  <si>
    <t>Фрукты (апельсин)</t>
  </si>
  <si>
    <t>Каша пшеничная</t>
  </si>
  <si>
    <t xml:space="preserve">Картофель отварной </t>
  </si>
  <si>
    <t>Суп крестьянский</t>
  </si>
  <si>
    <t>Чай с лимон/сахар</t>
  </si>
  <si>
    <t>суп молочн. с макарон</t>
  </si>
  <si>
    <t>Вес блюда 3-7л.</t>
  </si>
  <si>
    <t>Вес блюда 1-3л.</t>
  </si>
  <si>
    <t>энергетическая ценность</t>
  </si>
  <si>
    <t>Хлеб пшеничный</t>
  </si>
  <si>
    <t>Полдник</t>
  </si>
  <si>
    <t>сыр</t>
  </si>
  <si>
    <t>Компот из шиповника</t>
  </si>
  <si>
    <t>Витошка</t>
  </si>
  <si>
    <t xml:space="preserve">Плов с курицей </t>
  </si>
  <si>
    <t>Компот из яблок/апельс</t>
  </si>
  <si>
    <t>вафли</t>
  </si>
  <si>
    <t>капуста тушен</t>
  </si>
  <si>
    <t>тефтеля из говядины</t>
  </si>
  <si>
    <t>компот брусника</t>
  </si>
  <si>
    <t>Кисель из облепихи</t>
  </si>
  <si>
    <t>цикорий с молоком</t>
  </si>
  <si>
    <t>Рыба в сметане</t>
  </si>
  <si>
    <t>Новосибирск 54-1к</t>
  </si>
  <si>
    <t>ПВ</t>
  </si>
  <si>
    <t>Новосибирск 54-6о</t>
  </si>
  <si>
    <t>Сб.Пермь 2001г №248</t>
  </si>
  <si>
    <t>сб. Пермь 2001г. № 251*</t>
  </si>
  <si>
    <t>Новосибирск 54-12з</t>
  </si>
  <si>
    <t>Новосибирск 54-3з</t>
  </si>
  <si>
    <t>Новосибирск 54-4м</t>
  </si>
  <si>
    <t>Новосибирск 54-8г</t>
  </si>
  <si>
    <t>Новосибирск 54-6т</t>
  </si>
  <si>
    <t>Новосибирск 54-20хн</t>
  </si>
  <si>
    <t>пв</t>
  </si>
  <si>
    <t>Новосибирск 54-2гн</t>
  </si>
  <si>
    <t>№ рецепт, сборник</t>
  </si>
  <si>
    <t>Полдник упл</t>
  </si>
  <si>
    <t>Новосибирск 54-1о</t>
  </si>
  <si>
    <t>Новосибирск 54-23гн</t>
  </si>
  <si>
    <t>Новосибирск 54-1з</t>
  </si>
  <si>
    <t>Новосибирск 54-15з</t>
  </si>
  <si>
    <t>сб. Пермь 2001г. № 39</t>
  </si>
  <si>
    <t>Новосибирск 54-1г</t>
  </si>
  <si>
    <t>Новосибирск 54-18м</t>
  </si>
  <si>
    <t>Новосибирск 54-7хн</t>
  </si>
  <si>
    <t>сб. Пермь 2001г. № 143</t>
  </si>
  <si>
    <t>Новосибирск 54-9к</t>
  </si>
  <si>
    <t>Новосибирск 54-2с</t>
  </si>
  <si>
    <t>Новосибирск 54-4г</t>
  </si>
  <si>
    <t>Новосибирск 54-6м</t>
  </si>
  <si>
    <t>Новосибирск 54-12м</t>
  </si>
  <si>
    <t>Новосибирск 54-2хн</t>
  </si>
  <si>
    <t>Новосибирск 54-9в</t>
  </si>
  <si>
    <t>Сб. Пермь 2001г. № 255</t>
  </si>
  <si>
    <t>Новосибирск 54-43</t>
  </si>
  <si>
    <t xml:space="preserve">сб. Пермь 2001г. № 251 </t>
  </si>
  <si>
    <t>Новосибирск 54-6з</t>
  </si>
  <si>
    <t>Новосибирск 54-8с</t>
  </si>
  <si>
    <t>Сб.Пермь 2001г. № 143</t>
  </si>
  <si>
    <t>Сб.Пермь 2001г. № 237</t>
  </si>
  <si>
    <t>Новосибирск 54-17м</t>
  </si>
  <si>
    <t>Новосибирск 54-9хн</t>
  </si>
  <si>
    <t>пермь 274</t>
  </si>
  <si>
    <t>Новосибирск 54-21хн</t>
  </si>
  <si>
    <t>Новосибирск 54-16к</t>
  </si>
  <si>
    <t>Новосибирск 54-20к</t>
  </si>
  <si>
    <t>Новосибирск 54-3гн</t>
  </si>
  <si>
    <t>Новосибирск 53-19з</t>
  </si>
  <si>
    <t>Новосибирск 54-13з</t>
  </si>
  <si>
    <t>Сб.Пермь 2001г. № 38</t>
  </si>
  <si>
    <t>Новосибирск 54-11г</t>
  </si>
  <si>
    <t>Новосибирск 54-25м</t>
  </si>
  <si>
    <t>Новосибирск 54-7т</t>
  </si>
  <si>
    <t>Сб.Пермь 2001г. № 240</t>
  </si>
  <si>
    <t>Новосибирск 54-1с</t>
  </si>
  <si>
    <t>Новосибирск 54-9г</t>
  </si>
  <si>
    <t>сб. Пермь 2001г. № 134</t>
  </si>
  <si>
    <t>Новосибирск 54-23хн</t>
  </si>
  <si>
    <t>Новосибирск 54-</t>
  </si>
  <si>
    <t>Новосибирск 54-1хн</t>
  </si>
  <si>
    <t>Сб.Пермь 2001г. №265</t>
  </si>
  <si>
    <t>Сб.Пермь 2001г. №255</t>
  </si>
  <si>
    <t>Новосибирск 54-18к</t>
  </si>
  <si>
    <t>Новосибирск 54-4гн</t>
  </si>
  <si>
    <t>Итого 1 завтрак</t>
  </si>
  <si>
    <t>Новосибирск 54-18с</t>
  </si>
  <si>
    <t>Новосибирск 54-12г</t>
  </si>
  <si>
    <t>Новосибирск 54-7м</t>
  </si>
  <si>
    <t>Новосибирск 54-22хн</t>
  </si>
  <si>
    <t>Сб. Пермь 2001г. № 275</t>
  </si>
  <si>
    <t>Новосибирск 54-13к</t>
  </si>
  <si>
    <t>Новосибирск 54-4з</t>
  </si>
  <si>
    <t>Итого завтрак</t>
  </si>
  <si>
    <t>Новосибирск 54-20з</t>
  </si>
  <si>
    <t>Новосибирск 54-10с</t>
  </si>
  <si>
    <t>Сб.Пермь 2001г. №143</t>
  </si>
  <si>
    <t>Сб.Пермь 2001г. №237</t>
  </si>
  <si>
    <t>Новосибирск 54-10г</t>
  </si>
  <si>
    <t>Новосибирск 54-11хн</t>
  </si>
  <si>
    <t>Сб.Пермь 2001г. №274</t>
  </si>
  <si>
    <t>Компот из облепиха</t>
  </si>
  <si>
    <t>Новосибирск 54-19к</t>
  </si>
  <si>
    <t>Новосибирск 54-2г</t>
  </si>
  <si>
    <t>Новосибирск 54-8м</t>
  </si>
  <si>
    <t>Сб.Пермь 2001г. №240</t>
  </si>
  <si>
    <t>Сб.Пермь 2001г. № 255</t>
  </si>
  <si>
    <t>сб. Новосибирск 54-21к</t>
  </si>
  <si>
    <t>сб. Новосибирск 54-23гн</t>
  </si>
  <si>
    <t>сб. Новосибирск 54-6о</t>
  </si>
  <si>
    <t>сб. Новосибирск 54-21з</t>
  </si>
  <si>
    <t>сб. Новосибирск 54-1хн</t>
  </si>
  <si>
    <t>сб. Новосибирск 54-8г</t>
  </si>
  <si>
    <t>сб. Новосибирск 54-18м</t>
  </si>
  <si>
    <t>сб. Новосибирск 54-24хн</t>
  </si>
  <si>
    <t>Рыба запеченная в сметана</t>
  </si>
  <si>
    <t>Полдник уплотн.</t>
  </si>
  <si>
    <t>Напиток витамин. "Витошка"</t>
  </si>
  <si>
    <t>Компот из яблок и апельсинов</t>
  </si>
  <si>
    <t>рыба запеченная в сметане</t>
  </si>
  <si>
    <t>Кофейный напиток</t>
  </si>
  <si>
    <t>Каша рисовая молочная</t>
  </si>
  <si>
    <t xml:space="preserve">яйцо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</si>
</sst>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[$-FC19]d\ mmmm\ yyyy\ &quot;г.&quot;"/>
    <numFmt numFmtId="186" formatCode="0.00;[Red]0.00"/>
    <numFmt numFmtId="187" formatCode="#,##0.00&quot;р.&quot;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184" fontId="5" fillId="32" borderId="10" xfId="0" applyNumberFormat="1" applyFont="1" applyFill="1" applyBorder="1" applyAlignment="1">
      <alignment vertical="center" wrapText="1"/>
    </xf>
    <xf numFmtId="184" fontId="4" fillId="32" borderId="10" xfId="0" applyNumberFormat="1" applyFont="1" applyFill="1" applyBorder="1" applyAlignment="1">
      <alignment horizontal="center" vertical="center" wrapText="1"/>
    </xf>
    <xf numFmtId="184" fontId="53" fillId="32" borderId="10" xfId="0" applyNumberFormat="1" applyFont="1" applyFill="1" applyBorder="1" applyAlignment="1">
      <alignment vertical="center" wrapText="1"/>
    </xf>
    <xf numFmtId="184" fontId="5" fillId="32" borderId="0" xfId="0" applyNumberFormat="1" applyFont="1" applyFill="1" applyBorder="1" applyAlignment="1">
      <alignment horizontal="left" vertical="center"/>
    </xf>
    <xf numFmtId="184" fontId="4" fillId="32" borderId="0" xfId="0" applyNumberFormat="1" applyFont="1" applyFill="1" applyBorder="1" applyAlignment="1">
      <alignment horizontal="left" vertical="center"/>
    </xf>
    <xf numFmtId="184" fontId="53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84" fontId="5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4" fontId="4" fillId="32" borderId="10" xfId="0" applyNumberFormat="1" applyFont="1" applyFill="1" applyBorder="1" applyAlignment="1">
      <alignment horizontal="left" vertical="center" wrapText="1"/>
    </xf>
    <xf numFmtId="184" fontId="5" fillId="32" borderId="10" xfId="0" applyNumberFormat="1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/>
    </xf>
    <xf numFmtId="2" fontId="54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3" fillId="32" borderId="10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49" fontId="53" fillId="32" borderId="10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Alignment="1">
      <alignment horizontal="center" vertical="center"/>
    </xf>
    <xf numFmtId="49" fontId="55" fillId="32" borderId="0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 wrapText="1"/>
    </xf>
    <xf numFmtId="2" fontId="5" fillId="32" borderId="0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84" fontId="5" fillId="32" borderId="15" xfId="0" applyNumberFormat="1" applyFont="1" applyFill="1" applyBorder="1" applyAlignment="1">
      <alignment horizontal="left" vertical="center" wrapText="1"/>
    </xf>
    <xf numFmtId="184" fontId="5" fillId="32" borderId="13" xfId="0" applyNumberFormat="1" applyFont="1" applyFill="1" applyBorder="1" applyAlignment="1">
      <alignment horizontal="left" vertical="center" wrapText="1"/>
    </xf>
    <xf numFmtId="184" fontId="4" fillId="32" borderId="10" xfId="0" applyNumberFormat="1" applyFont="1" applyFill="1" applyBorder="1" applyAlignment="1">
      <alignment horizontal="left" vertical="center" wrapText="1"/>
    </xf>
    <xf numFmtId="184" fontId="4" fillId="32" borderId="13" xfId="0" applyNumberFormat="1" applyFont="1" applyFill="1" applyBorder="1" applyAlignment="1">
      <alignment horizontal="left" vertical="center" wrapText="1"/>
    </xf>
    <xf numFmtId="184" fontId="5" fillId="32" borderId="10" xfId="0" applyNumberFormat="1" applyFont="1" applyFill="1" applyBorder="1" applyAlignment="1">
      <alignment horizontal="left" vertical="center" wrapText="1"/>
    </xf>
    <xf numFmtId="184" fontId="55" fillId="32" borderId="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184" fontId="4" fillId="32" borderId="10" xfId="0" applyNumberFormat="1" applyFont="1" applyFill="1" applyBorder="1" applyAlignment="1">
      <alignment horizontal="center" vertical="center"/>
    </xf>
    <xf numFmtId="2" fontId="53" fillId="32" borderId="10" xfId="0" applyNumberFormat="1" applyFont="1" applyFill="1" applyBorder="1" applyAlignment="1">
      <alignment horizontal="center" vertical="center"/>
    </xf>
    <xf numFmtId="184" fontId="5" fillId="32" borderId="0" xfId="0" applyNumberFormat="1" applyFont="1" applyFill="1" applyBorder="1" applyAlignment="1">
      <alignment horizontal="center" vertical="center"/>
    </xf>
    <xf numFmtId="180" fontId="54" fillId="32" borderId="10" xfId="0" applyNumberFormat="1" applyFont="1" applyFill="1" applyBorder="1" applyAlignment="1">
      <alignment horizontal="center" vertical="center"/>
    </xf>
    <xf numFmtId="184" fontId="55" fillId="32" borderId="0" xfId="0" applyNumberFormat="1" applyFont="1" applyFill="1" applyBorder="1" applyAlignment="1">
      <alignment horizontal="center" vertical="center"/>
    </xf>
    <xf numFmtId="2" fontId="55" fillId="32" borderId="0" xfId="0" applyNumberFormat="1" applyFont="1" applyFill="1" applyBorder="1" applyAlignment="1">
      <alignment horizontal="center" vertical="center"/>
    </xf>
    <xf numFmtId="2" fontId="55" fillId="32" borderId="10" xfId="0" applyNumberFormat="1" applyFont="1" applyFill="1" applyBorder="1" applyAlignment="1">
      <alignment horizontal="center" vertical="center"/>
    </xf>
    <xf numFmtId="2" fontId="5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32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32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4" fontId="5" fillId="32" borderId="10" xfId="0" applyNumberFormat="1" applyFont="1" applyFill="1" applyBorder="1" applyAlignment="1">
      <alignment horizontal="left" vertical="center"/>
    </xf>
    <xf numFmtId="184" fontId="5" fillId="32" borderId="1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84" fontId="5" fillId="0" borderId="10" xfId="0" applyNumberFormat="1" applyFont="1" applyFill="1" applyBorder="1" applyAlignment="1">
      <alignment horizontal="left" vertical="center"/>
    </xf>
    <xf numFmtId="184" fontId="4" fillId="0" borderId="10" xfId="0" applyNumberFormat="1" applyFont="1" applyFill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84" fontId="5" fillId="32" borderId="16" xfId="0" applyNumberFormat="1" applyFont="1" applyFill="1" applyBorder="1" applyAlignment="1">
      <alignment horizontal="left" vertical="center" wrapText="1"/>
    </xf>
    <xf numFmtId="184" fontId="53" fillId="32" borderId="10" xfId="0" applyNumberFormat="1" applyFont="1" applyFill="1" applyBorder="1" applyAlignment="1">
      <alignment horizontal="left" vertical="center"/>
    </xf>
    <xf numFmtId="184" fontId="5" fillId="32" borderId="13" xfId="0" applyNumberFormat="1" applyFont="1" applyFill="1" applyBorder="1" applyAlignment="1">
      <alignment horizontal="left" vertical="center"/>
    </xf>
    <xf numFmtId="184" fontId="4" fillId="32" borderId="16" xfId="0" applyNumberFormat="1" applyFont="1" applyFill="1" applyBorder="1" applyAlignment="1">
      <alignment horizontal="left" vertical="center" wrapText="1"/>
    </xf>
    <xf numFmtId="184" fontId="4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184" fontId="54" fillId="32" borderId="0" xfId="0" applyNumberFormat="1" applyFont="1" applyFill="1" applyBorder="1" applyAlignment="1">
      <alignment horizontal="left" vertical="center"/>
    </xf>
    <xf numFmtId="2" fontId="5" fillId="32" borderId="1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1" fontId="9" fillId="32" borderId="0" xfId="0" applyNumberFormat="1" applyFont="1" applyFill="1" applyBorder="1" applyAlignment="1">
      <alignment horizontal="left" vertical="center" wrapText="1" indent="6"/>
    </xf>
    <xf numFmtId="2" fontId="5" fillId="32" borderId="10" xfId="0" applyNumberFormat="1" applyFont="1" applyFill="1" applyBorder="1" applyAlignment="1">
      <alignment horizontal="center" vertical="center"/>
    </xf>
    <xf numFmtId="1" fontId="9" fillId="32" borderId="18" xfId="0" applyNumberFormat="1" applyFont="1" applyFill="1" applyBorder="1" applyAlignment="1">
      <alignment horizontal="left" vertical="center" wrapText="1" indent="5"/>
    </xf>
    <xf numFmtId="184" fontId="4" fillId="32" borderId="12" xfId="0" applyNumberFormat="1" applyFont="1" applyFill="1" applyBorder="1" applyAlignment="1">
      <alignment horizontal="center" vertical="center" wrapText="1"/>
    </xf>
    <xf numFmtId="184" fontId="4" fillId="32" borderId="18" xfId="0" applyNumberFormat="1" applyFont="1" applyFill="1" applyBorder="1" applyAlignment="1">
      <alignment horizontal="center" vertical="center" wrapText="1"/>
    </xf>
    <xf numFmtId="184" fontId="4" fillId="32" borderId="13" xfId="0" applyNumberFormat="1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184" fontId="4" fillId="0" borderId="18" xfId="0" applyNumberFormat="1" applyFont="1" applyFill="1" applyBorder="1" applyAlignment="1">
      <alignment horizontal="center" vertical="center" wrapText="1"/>
    </xf>
    <xf numFmtId="184" fontId="4" fillId="0" borderId="13" xfId="0" applyNumberFormat="1" applyFont="1" applyFill="1" applyBorder="1" applyAlignment="1">
      <alignment horizontal="center" vertical="center" wrapText="1"/>
    </xf>
    <xf numFmtId="1" fontId="9" fillId="32" borderId="19" xfId="0" applyNumberFormat="1" applyFont="1" applyFill="1" applyBorder="1" applyAlignment="1">
      <alignment horizontal="left" vertical="center" wrapText="1" indent="5"/>
    </xf>
    <xf numFmtId="2" fontId="5" fillId="32" borderId="12" xfId="0" applyNumberFormat="1" applyFont="1" applyFill="1" applyBorder="1" applyAlignment="1">
      <alignment horizontal="center" vertical="center" wrapText="1"/>
    </xf>
    <xf numFmtId="2" fontId="5" fillId="32" borderId="18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1" fontId="9" fillId="32" borderId="18" xfId="0" applyNumberFormat="1" applyFont="1" applyFill="1" applyBorder="1" applyAlignment="1">
      <alignment horizontal="left" vertical="center" wrapText="1" indent="6"/>
    </xf>
    <xf numFmtId="184" fontId="4" fillId="32" borderId="10" xfId="0" applyNumberFormat="1" applyFont="1" applyFill="1" applyBorder="1" applyAlignment="1">
      <alignment horizontal="center" vertical="center" wrapText="1"/>
    </xf>
    <xf numFmtId="1" fontId="10" fillId="32" borderId="20" xfId="0" applyNumberFormat="1" applyFont="1" applyFill="1" applyBorder="1" applyAlignment="1">
      <alignment horizontal="left" vertical="center" wrapText="1" indent="6"/>
    </xf>
    <xf numFmtId="1" fontId="9" fillId="32" borderId="13" xfId="0" applyNumberFormat="1" applyFont="1" applyFill="1" applyBorder="1" applyAlignment="1">
      <alignment horizontal="left" vertical="center" wrapText="1" indent="6"/>
    </xf>
    <xf numFmtId="2" fontId="4" fillId="32" borderId="12" xfId="0" applyNumberFormat="1" applyFont="1" applyFill="1" applyBorder="1" applyAlignment="1">
      <alignment horizontal="center" vertical="center" wrapText="1"/>
    </xf>
    <xf numFmtId="2" fontId="4" fillId="32" borderId="18" xfId="0" applyNumberFormat="1" applyFont="1" applyFill="1" applyBorder="1" applyAlignment="1">
      <alignment horizontal="center" vertical="center" wrapText="1"/>
    </xf>
    <xf numFmtId="184" fontId="4" fillId="32" borderId="19" xfId="0" applyNumberFormat="1" applyFont="1" applyFill="1" applyBorder="1" applyAlignment="1">
      <alignment horizontal="center" vertical="center" wrapText="1"/>
    </xf>
    <xf numFmtId="184" fontId="4" fillId="32" borderId="21" xfId="0" applyNumberFormat="1" applyFont="1" applyFill="1" applyBorder="1" applyAlignment="1">
      <alignment horizontal="center" vertical="center" wrapText="1"/>
    </xf>
    <xf numFmtId="184" fontId="4" fillId="32" borderId="12" xfId="0" applyNumberFormat="1" applyFont="1" applyFill="1" applyBorder="1" applyAlignment="1">
      <alignment horizontal="center" vertical="center"/>
    </xf>
    <xf numFmtId="184" fontId="4" fillId="32" borderId="13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1"/>
  <sheetViews>
    <sheetView view="pageBreakPreview" zoomScale="66" zoomScaleNormal="75" zoomScaleSheetLayoutView="66" workbookViewId="0" topLeftCell="A282">
      <selection activeCell="A321" sqref="A321"/>
    </sheetView>
  </sheetViews>
  <sheetFormatPr defaultColWidth="8.875" defaultRowHeight="12.75"/>
  <cols>
    <col min="1" max="1" width="38.00390625" style="81" customWidth="1"/>
    <col min="2" max="2" width="33.75390625" style="57" customWidth="1"/>
    <col min="3" max="4" width="20.00390625" style="62" customWidth="1"/>
    <col min="5" max="5" width="19.75390625" style="72" customWidth="1"/>
    <col min="6" max="8" width="13.625" style="66" customWidth="1"/>
    <col min="9" max="9" width="10.875" style="57" customWidth="1"/>
    <col min="10" max="10" width="13.75390625" style="57" bestFit="1" customWidth="1"/>
    <col min="11" max="16384" width="8.875" style="57" customWidth="1"/>
  </cols>
  <sheetData>
    <row r="1" spans="2:11" ht="33" customHeight="1">
      <c r="B1" s="74">
        <v>1</v>
      </c>
      <c r="C1" s="58"/>
      <c r="D1" s="58"/>
      <c r="E1" s="54"/>
      <c r="F1" s="55"/>
      <c r="G1" s="55"/>
      <c r="H1" s="55"/>
      <c r="I1" s="56"/>
      <c r="J1" s="56"/>
      <c r="K1" s="56"/>
    </row>
    <row r="2" spans="1:11" ht="45" customHeight="1">
      <c r="A2" s="94" t="s">
        <v>223</v>
      </c>
      <c r="B2" s="1" t="s">
        <v>0</v>
      </c>
      <c r="C2" s="11" t="s">
        <v>193</v>
      </c>
      <c r="D2" s="11" t="s">
        <v>169</v>
      </c>
      <c r="E2" s="1" t="s">
        <v>195</v>
      </c>
      <c r="F2" s="2" t="s">
        <v>46</v>
      </c>
      <c r="G2" s="2" t="s">
        <v>35</v>
      </c>
      <c r="H2" s="2" t="s">
        <v>36</v>
      </c>
      <c r="I2" s="56"/>
      <c r="J2" s="56"/>
      <c r="K2" s="56"/>
    </row>
    <row r="3" spans="1:11" ht="17.25" customHeight="1">
      <c r="A3" s="128" t="s">
        <v>2</v>
      </c>
      <c r="B3" s="129"/>
      <c r="C3" s="11"/>
      <c r="D3" s="11"/>
      <c r="E3" s="9"/>
      <c r="F3" s="45"/>
      <c r="G3" s="45"/>
      <c r="H3" s="45"/>
      <c r="I3" s="56"/>
      <c r="J3" s="56"/>
      <c r="K3" s="56"/>
    </row>
    <row r="4" spans="1:8" ht="17.25" customHeight="1">
      <c r="A4" s="90" t="s">
        <v>210</v>
      </c>
      <c r="B4" s="14" t="s">
        <v>171</v>
      </c>
      <c r="C4" s="17" t="s">
        <v>24</v>
      </c>
      <c r="D4" s="17" t="s">
        <v>81</v>
      </c>
      <c r="E4" s="33">
        <f>(F4*4)+(G4*9)+(H4*4)</f>
        <v>146.5</v>
      </c>
      <c r="F4" s="33">
        <v>4.8</v>
      </c>
      <c r="G4" s="33">
        <v>1.7</v>
      </c>
      <c r="H4" s="33">
        <v>28</v>
      </c>
    </row>
    <row r="5" spans="1:8" ht="17.25" customHeight="1">
      <c r="A5" s="76" t="s">
        <v>211</v>
      </c>
      <c r="B5" s="14" t="s">
        <v>33</v>
      </c>
      <c r="C5" s="17" t="s">
        <v>52</v>
      </c>
      <c r="D5" s="17" t="s">
        <v>57</v>
      </c>
      <c r="E5" s="33">
        <f>(F5*4)+(G5*9)+(H5*4)</f>
        <v>52.199999999999996</v>
      </c>
      <c r="F5" s="33">
        <v>1.5</v>
      </c>
      <c r="G5" s="33">
        <v>0.6</v>
      </c>
      <c r="H5" s="33">
        <v>10.2</v>
      </c>
    </row>
    <row r="6" spans="1:8" ht="17.25" customHeight="1">
      <c r="A6" s="90" t="s">
        <v>212</v>
      </c>
      <c r="B6" s="14" t="s">
        <v>83</v>
      </c>
      <c r="C6" s="17" t="s">
        <v>84</v>
      </c>
      <c r="D6" s="17" t="s">
        <v>84</v>
      </c>
      <c r="E6" s="33">
        <f>(F6*4)+(G6*9)+(H6*4)</f>
        <v>56.400000000000006</v>
      </c>
      <c r="F6" s="33">
        <v>4.8</v>
      </c>
      <c r="G6" s="33">
        <v>4</v>
      </c>
      <c r="H6" s="33">
        <v>0.3</v>
      </c>
    </row>
    <row r="7" spans="1:8" ht="17.25" customHeight="1">
      <c r="A7" s="76" t="s">
        <v>213</v>
      </c>
      <c r="B7" s="14" t="s">
        <v>82</v>
      </c>
      <c r="C7" s="17" t="s">
        <v>48</v>
      </c>
      <c r="D7" s="17" t="s">
        <v>59</v>
      </c>
      <c r="E7" s="33">
        <f>(F7*4)+(G7*9)+(H7*4)</f>
        <v>90.45</v>
      </c>
      <c r="F7" s="33">
        <v>3.77</v>
      </c>
      <c r="G7" s="33">
        <v>3.93</v>
      </c>
      <c r="H7" s="33">
        <v>10</v>
      </c>
    </row>
    <row r="8" spans="1:8" ht="17.25" customHeight="1">
      <c r="A8" s="91"/>
      <c r="B8" s="14" t="s">
        <v>31</v>
      </c>
      <c r="C8" s="18"/>
      <c r="D8" s="18"/>
      <c r="E8" s="15">
        <f>SUM(E4:E7)</f>
        <v>345.55</v>
      </c>
      <c r="F8" s="15">
        <f>SUM(F4:F7)</f>
        <v>14.87</v>
      </c>
      <c r="G8" s="15">
        <f>SUM(G4:G7)</f>
        <v>10.23</v>
      </c>
      <c r="H8" s="15">
        <f>SUM(H4:H7)</f>
        <v>48.5</v>
      </c>
    </row>
    <row r="9" spans="1:8" ht="17.25" customHeight="1">
      <c r="A9" s="108" t="s">
        <v>14</v>
      </c>
      <c r="B9" s="110"/>
      <c r="C9" s="12"/>
      <c r="D9" s="12"/>
      <c r="E9" s="33"/>
      <c r="F9" s="33"/>
      <c r="G9" s="33"/>
      <c r="H9" s="33"/>
    </row>
    <row r="10" spans="1:8" ht="17.25" customHeight="1">
      <c r="A10" s="90" t="s">
        <v>214</v>
      </c>
      <c r="B10" s="14" t="s">
        <v>172</v>
      </c>
      <c r="C10" s="17" t="s">
        <v>109</v>
      </c>
      <c r="D10" s="17" t="s">
        <v>108</v>
      </c>
      <c r="E10" s="33">
        <f>(F10*4)+(G10*9)+(H10*4)</f>
        <v>90</v>
      </c>
      <c r="F10" s="33">
        <v>2.7</v>
      </c>
      <c r="G10" s="33">
        <v>3</v>
      </c>
      <c r="H10" s="33">
        <v>13.05</v>
      </c>
    </row>
    <row r="11" spans="1:8" ht="17.25" customHeight="1">
      <c r="A11" s="108" t="s">
        <v>10</v>
      </c>
      <c r="B11" s="110"/>
      <c r="C11" s="12"/>
      <c r="D11" s="12"/>
      <c r="E11" s="15">
        <f>E8+E10</f>
        <v>435.55</v>
      </c>
      <c r="F11" s="15">
        <f>F8+F10</f>
        <v>17.57</v>
      </c>
      <c r="G11" s="15">
        <f>G8+G10</f>
        <v>13.23</v>
      </c>
      <c r="H11" s="15">
        <f>H8+H10</f>
        <v>61.55</v>
      </c>
    </row>
    <row r="12" spans="1:8" ht="17.25" customHeight="1">
      <c r="A12" s="108" t="s">
        <v>3</v>
      </c>
      <c r="B12" s="110"/>
      <c r="C12" s="12"/>
      <c r="D12" s="12"/>
      <c r="E12" s="33"/>
      <c r="F12" s="33"/>
      <c r="G12" s="33"/>
      <c r="H12" s="33"/>
    </row>
    <row r="13" spans="1:10" ht="17.25" customHeight="1">
      <c r="A13" s="92" t="s">
        <v>215</v>
      </c>
      <c r="B13" s="3" t="s">
        <v>116</v>
      </c>
      <c r="C13" s="17" t="s">
        <v>5</v>
      </c>
      <c r="D13" s="17" t="s">
        <v>53</v>
      </c>
      <c r="E13" s="33">
        <f>(F13*4)+(G13*9)+(H13*4)</f>
        <v>55.5</v>
      </c>
      <c r="F13" s="33">
        <v>1</v>
      </c>
      <c r="G13" s="33">
        <v>3.5</v>
      </c>
      <c r="H13" s="33">
        <v>5</v>
      </c>
      <c r="J13" s="59"/>
    </row>
    <row r="14" spans="1:8" ht="17.25" customHeight="1">
      <c r="A14" s="92" t="s">
        <v>216</v>
      </c>
      <c r="B14" s="3" t="s">
        <v>173</v>
      </c>
      <c r="C14" s="17" t="s">
        <v>48</v>
      </c>
      <c r="D14" s="17" t="s">
        <v>65</v>
      </c>
      <c r="E14" s="33">
        <f>(F14*4)+(G14*9)+(H14*4)</f>
        <v>125.63999999999999</v>
      </c>
      <c r="F14" s="33">
        <v>4.74</v>
      </c>
      <c r="G14" s="33">
        <v>5.8</v>
      </c>
      <c r="H14" s="33">
        <v>13.62</v>
      </c>
    </row>
    <row r="15" spans="1:8" ht="17.25" customHeight="1">
      <c r="A15" s="92" t="s">
        <v>217</v>
      </c>
      <c r="B15" s="3" t="s">
        <v>66</v>
      </c>
      <c r="C15" s="17" t="s">
        <v>85</v>
      </c>
      <c r="D15" s="17" t="s">
        <v>86</v>
      </c>
      <c r="E15" s="33">
        <f>(F15*4)+(G15*9)+(H15*4)</f>
        <v>223.04000000000002</v>
      </c>
      <c r="F15" s="33">
        <v>7</v>
      </c>
      <c r="G15" s="33">
        <v>11.2</v>
      </c>
      <c r="H15" s="33">
        <v>23.56</v>
      </c>
    </row>
    <row r="16" spans="1:8" ht="17.25" customHeight="1">
      <c r="A16" s="92" t="s">
        <v>218</v>
      </c>
      <c r="B16" s="3" t="s">
        <v>87</v>
      </c>
      <c r="C16" s="19" t="s">
        <v>24</v>
      </c>
      <c r="D16" s="19" t="s">
        <v>55</v>
      </c>
      <c r="E16" s="33">
        <v>90.3</v>
      </c>
      <c r="F16" s="33">
        <v>3</v>
      </c>
      <c r="G16" s="33">
        <v>3.5</v>
      </c>
      <c r="H16" s="33">
        <v>11.7</v>
      </c>
    </row>
    <row r="17" spans="1:8" ht="17.25" customHeight="1">
      <c r="A17" s="93" t="s">
        <v>211</v>
      </c>
      <c r="B17" s="3" t="s">
        <v>27</v>
      </c>
      <c r="C17" s="17" t="s">
        <v>48</v>
      </c>
      <c r="D17" s="17" t="s">
        <v>54</v>
      </c>
      <c r="E17" s="33">
        <f>(F17*4)+(G17*9)+(H17*4)</f>
        <v>86.6</v>
      </c>
      <c r="F17" s="33">
        <v>1</v>
      </c>
      <c r="G17" s="33">
        <v>0.2</v>
      </c>
      <c r="H17" s="33">
        <v>20.2</v>
      </c>
    </row>
    <row r="18" spans="1:8" ht="17.25" customHeight="1">
      <c r="A18" s="93" t="s">
        <v>211</v>
      </c>
      <c r="B18" s="3" t="s">
        <v>26</v>
      </c>
      <c r="C18" s="17" t="s">
        <v>4</v>
      </c>
      <c r="D18" s="17" t="s">
        <v>57</v>
      </c>
      <c r="E18" s="33">
        <f>(F18*4)+(G18*9)+(H18*4)</f>
        <v>90.93</v>
      </c>
      <c r="F18" s="33">
        <v>2.1</v>
      </c>
      <c r="G18" s="33">
        <v>2.73</v>
      </c>
      <c r="H18" s="33">
        <v>14.49</v>
      </c>
    </row>
    <row r="19" spans="1:8" ht="17.25" customHeight="1">
      <c r="A19" s="93" t="s">
        <v>211</v>
      </c>
      <c r="B19" s="3" t="s">
        <v>6</v>
      </c>
      <c r="C19" s="17" t="s">
        <v>47</v>
      </c>
      <c r="D19" s="17" t="s">
        <v>57</v>
      </c>
      <c r="E19" s="33">
        <v>58.43</v>
      </c>
      <c r="F19" s="33">
        <v>2.13</v>
      </c>
      <c r="G19" s="33">
        <v>0.83</v>
      </c>
      <c r="H19" s="33">
        <v>10.63</v>
      </c>
    </row>
    <row r="20" spans="1:8" ht="17.25" customHeight="1">
      <c r="A20" s="109" t="s">
        <v>11</v>
      </c>
      <c r="B20" s="110"/>
      <c r="C20" s="12"/>
      <c r="D20" s="12"/>
      <c r="E20" s="15">
        <f>SUM(E13:E19)</f>
        <v>730.4399999999999</v>
      </c>
      <c r="F20" s="15">
        <f>SUM(F13:F19)</f>
        <v>20.970000000000002</v>
      </c>
      <c r="G20" s="15">
        <f>SUM(G13:G19)</f>
        <v>27.759999999999998</v>
      </c>
      <c r="H20" s="15">
        <f>SUM(H13:H19)</f>
        <v>99.19999999999999</v>
      </c>
    </row>
    <row r="21" spans="1:8" ht="17.25" customHeight="1">
      <c r="A21" s="108" t="s">
        <v>224</v>
      </c>
      <c r="B21" s="110"/>
      <c r="C21" s="12"/>
      <c r="D21" s="12"/>
      <c r="E21" s="33"/>
      <c r="F21" s="15"/>
      <c r="G21" s="15"/>
      <c r="H21" s="15"/>
    </row>
    <row r="22" spans="1:8" ht="17.25" customHeight="1">
      <c r="A22" s="76" t="s">
        <v>219</v>
      </c>
      <c r="B22" s="14" t="s">
        <v>88</v>
      </c>
      <c r="C22" s="18" t="s">
        <v>48</v>
      </c>
      <c r="D22" s="18" t="s">
        <v>54</v>
      </c>
      <c r="E22" s="33">
        <f>(F22*4)+(G22*9)+(H22*4)</f>
        <v>271.3</v>
      </c>
      <c r="F22" s="33">
        <v>8.3</v>
      </c>
      <c r="G22" s="33">
        <v>10.9</v>
      </c>
      <c r="H22" s="33">
        <v>35</v>
      </c>
    </row>
    <row r="23" spans="1:8" ht="17.25" customHeight="1">
      <c r="A23" s="76" t="s">
        <v>220</v>
      </c>
      <c r="B23" s="14" t="s">
        <v>207</v>
      </c>
      <c r="C23" s="18" t="s">
        <v>48</v>
      </c>
      <c r="D23" s="18" t="s">
        <v>54</v>
      </c>
      <c r="E23" s="33">
        <f>(F23*4)+(G23*9)+(H23*4)</f>
        <v>60.1</v>
      </c>
      <c r="F23" s="33">
        <v>0.4</v>
      </c>
      <c r="G23" s="33">
        <v>0.1</v>
      </c>
      <c r="H23" s="33">
        <v>14.4</v>
      </c>
    </row>
    <row r="24" spans="1:8" ht="17.25" customHeight="1">
      <c r="A24" s="76" t="s">
        <v>211</v>
      </c>
      <c r="B24" s="14" t="s">
        <v>26</v>
      </c>
      <c r="C24" s="17" t="s">
        <v>4</v>
      </c>
      <c r="D24" s="17" t="s">
        <v>57</v>
      </c>
      <c r="E24" s="33">
        <f>(F24*4)+(G24*9)+(H24*4)</f>
        <v>90.93</v>
      </c>
      <c r="F24" s="33">
        <v>2.1</v>
      </c>
      <c r="G24" s="33">
        <v>2.73</v>
      </c>
      <c r="H24" s="33">
        <v>14.49</v>
      </c>
    </row>
    <row r="25" spans="1:8" ht="17.25" customHeight="1">
      <c r="A25" s="76" t="s">
        <v>211</v>
      </c>
      <c r="B25" s="14" t="s">
        <v>6</v>
      </c>
      <c r="C25" s="17" t="s">
        <v>47</v>
      </c>
      <c r="D25" s="17" t="s">
        <v>57</v>
      </c>
      <c r="E25" s="33">
        <v>58.43</v>
      </c>
      <c r="F25" s="33">
        <v>2.13</v>
      </c>
      <c r="G25" s="33">
        <v>0.83</v>
      </c>
      <c r="H25" s="33">
        <v>10.63</v>
      </c>
    </row>
    <row r="26" spans="1:8" ht="17.25" customHeight="1">
      <c r="A26" s="76" t="s">
        <v>211</v>
      </c>
      <c r="B26" s="14" t="s">
        <v>89</v>
      </c>
      <c r="C26" s="17" t="s">
        <v>60</v>
      </c>
      <c r="D26" s="17" t="s">
        <v>62</v>
      </c>
      <c r="E26" s="33">
        <f>(F26*4)+(G26*9)+(H26*4)</f>
        <v>44.400000000000006</v>
      </c>
      <c r="F26" s="33">
        <v>0.4</v>
      </c>
      <c r="G26" s="33">
        <v>0.4</v>
      </c>
      <c r="H26" s="33">
        <v>9.8</v>
      </c>
    </row>
    <row r="27" spans="1:8" ht="17.25" customHeight="1">
      <c r="A27" s="109" t="s">
        <v>12</v>
      </c>
      <c r="B27" s="110"/>
      <c r="C27" s="60"/>
      <c r="D27" s="12"/>
      <c r="E27" s="15">
        <f>SUM(E22:E26)</f>
        <v>525.1600000000001</v>
      </c>
      <c r="F27" s="15">
        <f>SUM(F22:F26)</f>
        <v>13.33</v>
      </c>
      <c r="G27" s="15">
        <f>SUM(G22:G26)</f>
        <v>14.96</v>
      </c>
      <c r="H27" s="15">
        <f>SUM(H22:H26)</f>
        <v>84.32</v>
      </c>
    </row>
    <row r="28" spans="1:8" ht="17.25" customHeight="1">
      <c r="A28" s="108" t="s">
        <v>17</v>
      </c>
      <c r="B28" s="110"/>
      <c r="C28" s="60"/>
      <c r="D28" s="21"/>
      <c r="E28" s="122"/>
      <c r="F28" s="123"/>
      <c r="G28" s="123"/>
      <c r="H28" s="123"/>
    </row>
    <row r="29" spans="1:8" ht="17.25" customHeight="1">
      <c r="A29" s="90" t="s">
        <v>221</v>
      </c>
      <c r="B29" s="14" t="s">
        <v>90</v>
      </c>
      <c r="C29" s="17" t="s">
        <v>5</v>
      </c>
      <c r="D29" s="17" t="s">
        <v>53</v>
      </c>
      <c r="E29" s="33">
        <f>(F29*4)+(G29*9)+(H29*4)</f>
        <v>166.3</v>
      </c>
      <c r="F29" s="33">
        <v>1.4</v>
      </c>
      <c r="G29" s="33">
        <v>0.3</v>
      </c>
      <c r="H29" s="33">
        <v>39.5</v>
      </c>
    </row>
    <row r="30" spans="1:8" ht="17.25" customHeight="1">
      <c r="A30" s="90" t="s">
        <v>222</v>
      </c>
      <c r="B30" s="14" t="s">
        <v>22</v>
      </c>
      <c r="C30" s="17" t="s">
        <v>48</v>
      </c>
      <c r="D30" s="17" t="s">
        <v>65</v>
      </c>
      <c r="E30" s="33">
        <f>(F30*4)+(G30*9)+(H30*4)</f>
        <v>26.8</v>
      </c>
      <c r="F30" s="33">
        <v>0.2</v>
      </c>
      <c r="G30" s="33">
        <v>0</v>
      </c>
      <c r="H30" s="33">
        <v>6.5</v>
      </c>
    </row>
    <row r="31" spans="1:8" ht="17.25" customHeight="1">
      <c r="A31" s="108" t="s">
        <v>19</v>
      </c>
      <c r="B31" s="110"/>
      <c r="C31" s="12"/>
      <c r="D31" s="12"/>
      <c r="E31" s="15">
        <f>SUM(E29:E30)</f>
        <v>193.10000000000002</v>
      </c>
      <c r="F31" s="15">
        <f>SUM(F29:F30)</f>
        <v>1.5999999999999999</v>
      </c>
      <c r="G31" s="15">
        <f>SUM(G29:G30)</f>
        <v>0.3</v>
      </c>
      <c r="H31" s="15">
        <f>SUM(H29:H30)</f>
        <v>46</v>
      </c>
    </row>
    <row r="32" spans="2:10" ht="17.25" customHeight="1">
      <c r="B32" s="40"/>
      <c r="C32" s="22"/>
      <c r="D32" s="22"/>
      <c r="E32" s="16">
        <f>E27+E31+E20+E11</f>
        <v>1884.25</v>
      </c>
      <c r="F32" s="16">
        <f>F27+F31+F20+F11</f>
        <v>53.470000000000006</v>
      </c>
      <c r="G32" s="16">
        <f>G27+G31+G20+G11</f>
        <v>56.25</v>
      </c>
      <c r="H32" s="16">
        <f>H27+H31+H20+H11</f>
        <v>291.07</v>
      </c>
      <c r="J32" s="101"/>
    </row>
    <row r="33" spans="2:11" ht="42" customHeight="1">
      <c r="B33" s="120">
        <v>2</v>
      </c>
      <c r="C33" s="120"/>
      <c r="D33" s="120"/>
      <c r="E33" s="120"/>
      <c r="F33" s="120"/>
      <c r="G33" s="120"/>
      <c r="H33" s="120"/>
      <c r="I33" s="56"/>
      <c r="J33" s="56"/>
      <c r="K33" s="56"/>
    </row>
    <row r="34" spans="1:11" ht="53.25" customHeight="1">
      <c r="A34" s="94" t="s">
        <v>223</v>
      </c>
      <c r="B34" s="4" t="s">
        <v>0</v>
      </c>
      <c r="C34" s="11" t="s">
        <v>193</v>
      </c>
      <c r="D34" s="11" t="s">
        <v>194</v>
      </c>
      <c r="E34" s="1" t="s">
        <v>195</v>
      </c>
      <c r="F34" s="2" t="s">
        <v>30</v>
      </c>
      <c r="G34" s="2" t="s">
        <v>35</v>
      </c>
      <c r="H34" s="2" t="s">
        <v>37</v>
      </c>
      <c r="I34" s="56"/>
      <c r="J34" s="56"/>
      <c r="K34" s="56"/>
    </row>
    <row r="35" spans="1:11" ht="17.25" customHeight="1">
      <c r="A35" s="109" t="s">
        <v>2</v>
      </c>
      <c r="B35" s="110"/>
      <c r="C35" s="12"/>
      <c r="D35" s="12"/>
      <c r="E35" s="10"/>
      <c r="F35" s="33"/>
      <c r="G35" s="33"/>
      <c r="H35" s="33"/>
      <c r="I35" s="56"/>
      <c r="J35" s="56"/>
      <c r="K35" s="56"/>
    </row>
    <row r="36" spans="1:12" ht="17.25" customHeight="1">
      <c r="A36" s="43" t="s">
        <v>225</v>
      </c>
      <c r="B36" s="14" t="s">
        <v>91</v>
      </c>
      <c r="C36" s="17" t="s">
        <v>54</v>
      </c>
      <c r="D36" s="17" t="s">
        <v>54</v>
      </c>
      <c r="E36" s="33">
        <f>(F36*4)+(G36*9)+(H36*4)</f>
        <v>94.24999999999999</v>
      </c>
      <c r="F36" s="33">
        <v>2.75</v>
      </c>
      <c r="G36" s="33">
        <v>7.85</v>
      </c>
      <c r="H36" s="33">
        <v>3.15</v>
      </c>
      <c r="I36" s="61"/>
      <c r="J36" s="56"/>
      <c r="K36" s="56"/>
      <c r="L36" s="56"/>
    </row>
    <row r="37" spans="1:11" ht="17.25" customHeight="1">
      <c r="A37" s="43" t="s">
        <v>226</v>
      </c>
      <c r="B37" s="14" t="s">
        <v>208</v>
      </c>
      <c r="C37" s="17" t="s">
        <v>92</v>
      </c>
      <c r="D37" s="17" t="s">
        <v>59</v>
      </c>
      <c r="E37" s="33">
        <f>(F37*4)+(G37*9)+(H37*4)</f>
        <v>86.5</v>
      </c>
      <c r="F37" s="33">
        <v>3.8</v>
      </c>
      <c r="G37" s="33">
        <v>2.9</v>
      </c>
      <c r="H37" s="33">
        <v>11.3</v>
      </c>
      <c r="I37" s="61"/>
      <c r="J37" s="56"/>
      <c r="K37" s="56"/>
    </row>
    <row r="38" spans="1:11" ht="17.25" customHeight="1">
      <c r="A38" s="43" t="s">
        <v>227</v>
      </c>
      <c r="B38" s="14" t="s">
        <v>198</v>
      </c>
      <c r="C38" s="17" t="s">
        <v>57</v>
      </c>
      <c r="D38" s="17" t="s">
        <v>58</v>
      </c>
      <c r="E38" s="33">
        <v>72.4</v>
      </c>
      <c r="F38" s="33">
        <v>4.6</v>
      </c>
      <c r="G38" s="33">
        <v>6</v>
      </c>
      <c r="H38" s="33">
        <v>1</v>
      </c>
      <c r="I38" s="61"/>
      <c r="J38" s="56"/>
      <c r="K38" s="56"/>
    </row>
    <row r="39" spans="1:12" ht="17.25" customHeight="1">
      <c r="A39" s="43" t="s">
        <v>211</v>
      </c>
      <c r="B39" s="14" t="s">
        <v>34</v>
      </c>
      <c r="C39" s="17" t="s">
        <v>4</v>
      </c>
      <c r="D39" s="17" t="s">
        <v>57</v>
      </c>
      <c r="E39" s="33">
        <f>(F39*4)+(G39*9)+(H39*4)</f>
        <v>78.30000000000001</v>
      </c>
      <c r="F39" s="33">
        <v>2.25</v>
      </c>
      <c r="G39" s="33">
        <v>0.9</v>
      </c>
      <c r="H39" s="33">
        <v>15.3</v>
      </c>
      <c r="I39" s="61"/>
      <c r="J39" s="56"/>
      <c r="K39" s="56"/>
      <c r="L39" s="56"/>
    </row>
    <row r="40" spans="1:11" ht="17.25" customHeight="1">
      <c r="A40" s="108" t="s">
        <v>32</v>
      </c>
      <c r="B40" s="110"/>
      <c r="C40" s="20"/>
      <c r="D40" s="20"/>
      <c r="E40" s="15">
        <f>SUM(E36:E39)</f>
        <v>331.45000000000005</v>
      </c>
      <c r="F40" s="15">
        <f>SUM(F36:F39)</f>
        <v>13.399999999999999</v>
      </c>
      <c r="G40" s="15">
        <f>SUM(G36:G39)</f>
        <v>17.65</v>
      </c>
      <c r="H40" s="15">
        <f>SUM(H36:H39)</f>
        <v>30.75</v>
      </c>
      <c r="I40" s="61"/>
      <c r="J40" s="56"/>
      <c r="K40" s="56"/>
    </row>
    <row r="41" spans="1:11" ht="17.25" customHeight="1">
      <c r="A41" s="43"/>
      <c r="B41" s="14" t="s">
        <v>16</v>
      </c>
      <c r="C41" s="17"/>
      <c r="D41" s="17"/>
      <c r="E41" s="33"/>
      <c r="F41" s="33"/>
      <c r="G41" s="33"/>
      <c r="H41" s="33"/>
      <c r="I41" s="61"/>
      <c r="J41" s="56"/>
      <c r="K41" s="56"/>
    </row>
    <row r="42" spans="1:12" ht="17.25" customHeight="1">
      <c r="A42" s="87" t="s">
        <v>214</v>
      </c>
      <c r="B42" s="14" t="s">
        <v>172</v>
      </c>
      <c r="C42" s="17" t="s">
        <v>109</v>
      </c>
      <c r="D42" s="17" t="s">
        <v>108</v>
      </c>
      <c r="E42" s="33">
        <f>(F42*4)+(G42*9)+(H42*4)</f>
        <v>90</v>
      </c>
      <c r="F42" s="33">
        <v>2.7</v>
      </c>
      <c r="G42" s="33">
        <v>3</v>
      </c>
      <c r="H42" s="33">
        <v>13.05</v>
      </c>
      <c r="I42" s="61"/>
      <c r="J42" s="56"/>
      <c r="K42" s="56"/>
      <c r="L42" s="56"/>
    </row>
    <row r="43" spans="1:11" ht="17.25" customHeight="1">
      <c r="A43" s="108" t="s">
        <v>10</v>
      </c>
      <c r="B43" s="110"/>
      <c r="C43" s="12"/>
      <c r="D43" s="12"/>
      <c r="E43" s="15">
        <f>E40+E42</f>
        <v>421.45000000000005</v>
      </c>
      <c r="F43" s="15">
        <f>F40+F42</f>
        <v>16.099999999999998</v>
      </c>
      <c r="G43" s="15">
        <f>G40+G42</f>
        <v>20.65</v>
      </c>
      <c r="H43" s="15">
        <f>H40+H42</f>
        <v>43.8</v>
      </c>
      <c r="I43" s="61"/>
      <c r="J43" s="56"/>
      <c r="K43" s="56"/>
    </row>
    <row r="44" spans="1:11" ht="17.25" customHeight="1">
      <c r="A44" s="108" t="s">
        <v>3</v>
      </c>
      <c r="B44" s="110"/>
      <c r="C44" s="12"/>
      <c r="D44" s="12"/>
      <c r="E44" s="33"/>
      <c r="F44" s="33"/>
      <c r="G44" s="33"/>
      <c r="H44" s="33"/>
      <c r="I44" s="61"/>
      <c r="J44" s="56"/>
      <c r="K44" s="56"/>
    </row>
    <row r="45" spans="1:12" ht="17.25" customHeight="1">
      <c r="A45" s="43" t="s">
        <v>228</v>
      </c>
      <c r="B45" s="3" t="s">
        <v>117</v>
      </c>
      <c r="C45" s="17" t="s">
        <v>5</v>
      </c>
      <c r="D45" s="17" t="s">
        <v>53</v>
      </c>
      <c r="E45" s="33">
        <v>6.67</v>
      </c>
      <c r="F45" s="33">
        <v>0.33</v>
      </c>
      <c r="G45" s="33">
        <v>0</v>
      </c>
      <c r="H45" s="33">
        <v>1.33</v>
      </c>
      <c r="I45" s="61"/>
      <c r="J45" s="56"/>
      <c r="K45" s="56"/>
      <c r="L45" s="56"/>
    </row>
    <row r="46" spans="1:12" ht="17.25" customHeight="1">
      <c r="A46" s="43" t="s">
        <v>229</v>
      </c>
      <c r="B46" s="38" t="s">
        <v>93</v>
      </c>
      <c r="C46" s="17" t="s">
        <v>94</v>
      </c>
      <c r="D46" s="17" t="s">
        <v>95</v>
      </c>
      <c r="E46" s="33">
        <f>(F46*4)+(G46*9)+(H46*4)</f>
        <v>134.57</v>
      </c>
      <c r="F46" s="33">
        <v>1.9</v>
      </c>
      <c r="G46" s="33">
        <v>8.45</v>
      </c>
      <c r="H46" s="33">
        <v>12.73</v>
      </c>
      <c r="I46" s="61"/>
      <c r="J46" s="56"/>
      <c r="K46" s="56"/>
      <c r="L46" s="56"/>
    </row>
    <row r="47" spans="1:12" ht="17.25" customHeight="1">
      <c r="A47" s="43" t="s">
        <v>233</v>
      </c>
      <c r="B47" s="3" t="s">
        <v>302</v>
      </c>
      <c r="C47" s="17" t="s">
        <v>96</v>
      </c>
      <c r="D47" s="17" t="s">
        <v>97</v>
      </c>
      <c r="E47" s="33">
        <f>(F47*4)+(G47*9)+(H47*4)</f>
        <v>114</v>
      </c>
      <c r="F47" s="33">
        <v>6.3</v>
      </c>
      <c r="G47" s="33">
        <v>3.2</v>
      </c>
      <c r="H47" s="33">
        <v>15</v>
      </c>
      <c r="I47" s="61"/>
      <c r="J47" s="56"/>
      <c r="K47" s="56"/>
      <c r="L47" s="56"/>
    </row>
    <row r="48" spans="1:12" ht="17.25" customHeight="1">
      <c r="A48" s="43" t="s">
        <v>230</v>
      </c>
      <c r="B48" s="3" t="s">
        <v>69</v>
      </c>
      <c r="C48" s="17" t="s">
        <v>54</v>
      </c>
      <c r="D48" s="17" t="s">
        <v>61</v>
      </c>
      <c r="E48" s="33">
        <f>(F48*4)+(G48*9)+(H48*4)</f>
        <v>157.1</v>
      </c>
      <c r="F48" s="33">
        <v>4.3</v>
      </c>
      <c r="G48" s="33">
        <v>3.9</v>
      </c>
      <c r="H48" s="33">
        <v>26.2</v>
      </c>
      <c r="I48" s="61"/>
      <c r="J48" s="56"/>
      <c r="K48" s="56"/>
      <c r="L48" s="56"/>
    </row>
    <row r="49" spans="1:12" ht="17.25" customHeight="1">
      <c r="A49" s="43" t="s">
        <v>227</v>
      </c>
      <c r="B49" s="3" t="s">
        <v>98</v>
      </c>
      <c r="C49" s="17" t="s">
        <v>54</v>
      </c>
      <c r="D49" s="17" t="s">
        <v>54</v>
      </c>
      <c r="E49" s="33">
        <f>(F49*4)+(G49*9)+(H49*4)</f>
        <v>81.2</v>
      </c>
      <c r="F49" s="33">
        <v>0.5</v>
      </c>
      <c r="G49" s="33">
        <v>0</v>
      </c>
      <c r="H49" s="33">
        <v>19.8</v>
      </c>
      <c r="I49" s="61"/>
      <c r="J49" s="56"/>
      <c r="K49" s="56"/>
      <c r="L49" s="56"/>
    </row>
    <row r="50" spans="1:11" ht="17.25" customHeight="1">
      <c r="A50" s="43" t="s">
        <v>211</v>
      </c>
      <c r="B50" s="3" t="s">
        <v>26</v>
      </c>
      <c r="C50" s="17" t="s">
        <v>57</v>
      </c>
      <c r="D50" s="17" t="s">
        <v>57</v>
      </c>
      <c r="E50" s="33">
        <f>(F50*4)+(G50*9)+(H50*4)</f>
        <v>60.62</v>
      </c>
      <c r="F50" s="33">
        <v>1.4</v>
      </c>
      <c r="G50" s="33">
        <v>1.82</v>
      </c>
      <c r="H50" s="33">
        <v>9.66</v>
      </c>
      <c r="I50" s="61"/>
      <c r="J50" s="56"/>
      <c r="K50" s="56"/>
    </row>
    <row r="51" spans="1:11" ht="17.25" customHeight="1">
      <c r="A51" s="108" t="s">
        <v>11</v>
      </c>
      <c r="B51" s="110"/>
      <c r="C51" s="12"/>
      <c r="D51" s="12"/>
      <c r="E51" s="15">
        <f>SUM(E45:E50)</f>
        <v>554.16</v>
      </c>
      <c r="F51" s="15">
        <f>SUM(F45:F50)</f>
        <v>14.729999999999999</v>
      </c>
      <c r="G51" s="15">
        <f>SUM(G45:G50)</f>
        <v>17.369999999999997</v>
      </c>
      <c r="H51" s="15">
        <f>SUM(H45:H50)</f>
        <v>84.72</v>
      </c>
      <c r="I51" s="61"/>
      <c r="J51" s="56"/>
      <c r="K51" s="56"/>
    </row>
    <row r="52" spans="1:12" ht="17.25" customHeight="1">
      <c r="A52" s="108" t="s">
        <v>303</v>
      </c>
      <c r="B52" s="110"/>
      <c r="C52" s="21"/>
      <c r="D52" s="21"/>
      <c r="E52" s="115"/>
      <c r="F52" s="116"/>
      <c r="G52" s="116"/>
      <c r="H52" s="117"/>
      <c r="I52" s="61"/>
      <c r="J52" s="56"/>
      <c r="K52" s="56"/>
      <c r="L52" s="56"/>
    </row>
    <row r="53" spans="1:12" ht="17.25" customHeight="1">
      <c r="A53" s="43" t="s">
        <v>231</v>
      </c>
      <c r="B53" s="14" t="s">
        <v>99</v>
      </c>
      <c r="C53" s="18" t="s">
        <v>54</v>
      </c>
      <c r="D53" s="18" t="s">
        <v>55</v>
      </c>
      <c r="E53" s="34">
        <f>(F53*4)+(G53*9)+(H53*4)</f>
        <v>158.59</v>
      </c>
      <c r="F53" s="33">
        <v>8.97</v>
      </c>
      <c r="G53" s="33">
        <v>8.47</v>
      </c>
      <c r="H53" s="33">
        <v>11.62</v>
      </c>
      <c r="I53" s="61"/>
      <c r="J53" s="56"/>
      <c r="K53" s="56"/>
      <c r="L53" s="56"/>
    </row>
    <row r="54" spans="1:12" ht="19.5" customHeight="1">
      <c r="A54" s="81" t="s">
        <v>221</v>
      </c>
      <c r="B54" s="14" t="s">
        <v>304</v>
      </c>
      <c r="C54" s="17" t="s">
        <v>65</v>
      </c>
      <c r="D54" s="17" t="s">
        <v>57</v>
      </c>
      <c r="E54" s="34">
        <f>(F54*4)+(G54*9)+(H54*4)</f>
        <v>69.12</v>
      </c>
      <c r="F54" s="33">
        <v>0</v>
      </c>
      <c r="G54" s="33">
        <v>0</v>
      </c>
      <c r="H54" s="33">
        <v>17.28</v>
      </c>
      <c r="I54" s="61"/>
      <c r="J54" s="56"/>
      <c r="K54" s="56"/>
      <c r="L54" s="56"/>
    </row>
    <row r="55" spans="1:11" ht="17.25" customHeight="1">
      <c r="A55" s="43" t="s">
        <v>211</v>
      </c>
      <c r="B55" s="14" t="s">
        <v>26</v>
      </c>
      <c r="C55" s="17" t="s">
        <v>53</v>
      </c>
      <c r="D55" s="17" t="s">
        <v>57</v>
      </c>
      <c r="E55" s="34">
        <f>(F55*4)+(G55*9)+(H55*4)</f>
        <v>90.93</v>
      </c>
      <c r="F55" s="33">
        <v>2.1</v>
      </c>
      <c r="G55" s="33">
        <v>2.73</v>
      </c>
      <c r="H55" s="33">
        <v>14.49</v>
      </c>
      <c r="I55" s="61"/>
      <c r="J55" s="56"/>
      <c r="K55" s="56"/>
    </row>
    <row r="56" spans="1:13" ht="17.25" customHeight="1">
      <c r="A56" s="43" t="s">
        <v>211</v>
      </c>
      <c r="B56" s="14" t="s">
        <v>100</v>
      </c>
      <c r="C56" s="17" t="s">
        <v>60</v>
      </c>
      <c r="D56" s="17" t="s">
        <v>62</v>
      </c>
      <c r="E56" s="34">
        <f>(F56*4)+(G56*9)+(H56*4)</f>
        <v>259.29999999999995</v>
      </c>
      <c r="F56" s="33">
        <v>8.75</v>
      </c>
      <c r="G56" s="33">
        <v>11.1</v>
      </c>
      <c r="H56" s="33">
        <v>31.1</v>
      </c>
      <c r="I56" s="61"/>
      <c r="J56" s="56"/>
      <c r="K56" s="56"/>
      <c r="L56" s="56"/>
      <c r="M56" s="56"/>
    </row>
    <row r="57" spans="1:11" ht="17.25" customHeight="1">
      <c r="A57" s="108" t="s">
        <v>12</v>
      </c>
      <c r="B57" s="110"/>
      <c r="C57" s="12"/>
      <c r="D57" s="12"/>
      <c r="E57" s="15">
        <f>SUM(E53:E56)</f>
        <v>577.9399999999999</v>
      </c>
      <c r="F57" s="15">
        <f>SUM(F53:F56)</f>
        <v>19.82</v>
      </c>
      <c r="G57" s="15">
        <f>SUM(G53:G56)</f>
        <v>22.3</v>
      </c>
      <c r="H57" s="15">
        <f>SUM(H53:H56)</f>
        <v>74.49000000000001</v>
      </c>
      <c r="I57" s="61"/>
      <c r="J57" s="56"/>
      <c r="K57" s="56"/>
    </row>
    <row r="58" spans="1:11" ht="17.25" customHeight="1">
      <c r="A58" s="108" t="s">
        <v>17</v>
      </c>
      <c r="B58" s="110"/>
      <c r="C58" s="12"/>
      <c r="D58" s="12"/>
      <c r="E58" s="33"/>
      <c r="F58" s="15"/>
      <c r="G58" s="15"/>
      <c r="H58" s="15"/>
      <c r="I58" s="61"/>
      <c r="J58" s="56"/>
      <c r="K58" s="56"/>
    </row>
    <row r="59" spans="1:12" ht="17.25" customHeight="1">
      <c r="A59" s="87" t="s">
        <v>232</v>
      </c>
      <c r="B59" s="14" t="s">
        <v>123</v>
      </c>
      <c r="C59" s="18" t="s">
        <v>48</v>
      </c>
      <c r="D59" s="18" t="s">
        <v>59</v>
      </c>
      <c r="E59" s="34">
        <f>(F59*4)+(G59*9)+(H59*4)</f>
        <v>158.07999999999998</v>
      </c>
      <c r="F59" s="33">
        <v>4.3</v>
      </c>
      <c r="G59" s="33">
        <v>8.44</v>
      </c>
      <c r="H59" s="33">
        <v>16.23</v>
      </c>
      <c r="I59" s="61"/>
      <c r="J59" s="56"/>
      <c r="K59" s="56"/>
      <c r="L59" s="56"/>
    </row>
    <row r="60" spans="1:11" ht="17.25" customHeight="1">
      <c r="A60" s="41" t="s">
        <v>221</v>
      </c>
      <c r="B60" s="14" t="s">
        <v>75</v>
      </c>
      <c r="C60" s="18" t="s">
        <v>5</v>
      </c>
      <c r="D60" s="18" t="s">
        <v>53</v>
      </c>
      <c r="E60" s="34">
        <f>(F60*4)+(G60*9)+(H60*4)</f>
        <v>219.4</v>
      </c>
      <c r="F60" s="33">
        <v>7.1</v>
      </c>
      <c r="G60" s="33">
        <v>5</v>
      </c>
      <c r="H60" s="33">
        <v>36.5</v>
      </c>
      <c r="I60" s="61"/>
      <c r="J60" s="56"/>
      <c r="K60" s="56"/>
    </row>
    <row r="61" spans="1:11" ht="17.25" customHeight="1">
      <c r="A61" s="108" t="s">
        <v>19</v>
      </c>
      <c r="B61" s="110"/>
      <c r="C61" s="12"/>
      <c r="D61" s="12"/>
      <c r="E61" s="15">
        <f>SUM(E59:E60)</f>
        <v>377.48</v>
      </c>
      <c r="F61" s="15">
        <f>SUM(F59:F60)</f>
        <v>11.399999999999999</v>
      </c>
      <c r="G61" s="15">
        <f>SUM(G59:G60)</f>
        <v>13.44</v>
      </c>
      <c r="H61" s="15">
        <f>SUM(H59:H60)</f>
        <v>52.730000000000004</v>
      </c>
      <c r="I61" s="61"/>
      <c r="J61" s="56"/>
      <c r="K61" s="56"/>
    </row>
    <row r="62" spans="1:11" ht="17.25" customHeight="1">
      <c r="A62" s="43"/>
      <c r="B62" s="40"/>
      <c r="C62" s="22"/>
      <c r="D62" s="22"/>
      <c r="E62" s="16">
        <f>E61+E57+E51+E43</f>
        <v>1931.03</v>
      </c>
      <c r="F62" s="16">
        <f>F61+F57+F51+F43</f>
        <v>62.05</v>
      </c>
      <c r="G62" s="16">
        <f>G61+G57+G51+G43</f>
        <v>73.75999999999999</v>
      </c>
      <c r="H62" s="16">
        <f>H61+H57+H51+H43</f>
        <v>255.74</v>
      </c>
      <c r="I62" s="61"/>
      <c r="J62" s="56"/>
      <c r="K62" s="56"/>
    </row>
    <row r="63" spans="1:11" ht="39" customHeight="1">
      <c r="A63" s="41"/>
      <c r="B63" s="118">
        <v>3</v>
      </c>
      <c r="C63" s="118"/>
      <c r="D63" s="118"/>
      <c r="E63" s="118"/>
      <c r="F63" s="118"/>
      <c r="G63" s="118"/>
      <c r="H63" s="121"/>
      <c r="I63" s="61"/>
      <c r="J63" s="56"/>
      <c r="K63" s="56"/>
    </row>
    <row r="64" spans="1:11" ht="49.5" customHeight="1">
      <c r="A64" s="94" t="s">
        <v>223</v>
      </c>
      <c r="B64" s="4" t="s">
        <v>0</v>
      </c>
      <c r="C64" s="11" t="s">
        <v>78</v>
      </c>
      <c r="D64" s="11" t="s">
        <v>44</v>
      </c>
      <c r="E64" s="1" t="s">
        <v>45</v>
      </c>
      <c r="F64" s="2" t="s">
        <v>30</v>
      </c>
      <c r="G64" s="2" t="s">
        <v>38</v>
      </c>
      <c r="H64" s="2" t="s">
        <v>37</v>
      </c>
      <c r="I64" s="61"/>
      <c r="J64" s="56"/>
      <c r="K64" s="56"/>
    </row>
    <row r="65" spans="1:11" ht="18" customHeight="1">
      <c r="A65" s="109" t="s">
        <v>2</v>
      </c>
      <c r="B65" s="110"/>
      <c r="C65" s="12"/>
      <c r="D65" s="12"/>
      <c r="E65" s="46"/>
      <c r="F65" s="15"/>
      <c r="G65" s="15"/>
      <c r="H65" s="15"/>
      <c r="I65" s="61"/>
      <c r="J65" s="56"/>
      <c r="K65" s="56"/>
    </row>
    <row r="66" spans="1:12" ht="18" customHeight="1">
      <c r="A66" s="43" t="s">
        <v>234</v>
      </c>
      <c r="B66" s="14" t="s">
        <v>174</v>
      </c>
      <c r="C66" s="17" t="s">
        <v>59</v>
      </c>
      <c r="D66" s="17" t="s">
        <v>64</v>
      </c>
      <c r="E66" s="33">
        <f>(F66*4)+(G66*9)+(H66*4)</f>
        <v>225.89999999999998</v>
      </c>
      <c r="F66" s="33">
        <v>1.8</v>
      </c>
      <c r="G66" s="33">
        <v>5.5</v>
      </c>
      <c r="H66" s="33">
        <v>42.3</v>
      </c>
      <c r="I66" s="61"/>
      <c r="J66" s="56"/>
      <c r="K66" s="56"/>
      <c r="L66" s="56"/>
    </row>
    <row r="67" spans="1:11" ht="18" customHeight="1">
      <c r="A67" s="43" t="s">
        <v>242</v>
      </c>
      <c r="B67" s="14" t="s">
        <v>68</v>
      </c>
      <c r="C67" s="17" t="s">
        <v>92</v>
      </c>
      <c r="D67" s="17" t="s">
        <v>65</v>
      </c>
      <c r="E67" s="33">
        <f>(F67*4)+(G67*9)+(H67*4)</f>
        <v>1.2000000000000002</v>
      </c>
      <c r="F67" s="33">
        <v>0.2</v>
      </c>
      <c r="G67" s="33">
        <v>0</v>
      </c>
      <c r="H67" s="33">
        <v>0.1</v>
      </c>
      <c r="I67" s="61"/>
      <c r="J67" s="56"/>
      <c r="K67" s="56"/>
    </row>
    <row r="68" spans="1:11" ht="18" customHeight="1">
      <c r="A68" s="87" t="s">
        <v>211</v>
      </c>
      <c r="B68" s="14" t="s">
        <v>101</v>
      </c>
      <c r="C68" s="17" t="s">
        <v>86</v>
      </c>
      <c r="D68" s="17" t="s">
        <v>53</v>
      </c>
      <c r="E68" s="33">
        <f>(F68*4)+(G68*9)+(H68*4)</f>
        <v>54.89999999999999</v>
      </c>
      <c r="F68" s="33">
        <v>0.78</v>
      </c>
      <c r="G68" s="33">
        <v>3.78</v>
      </c>
      <c r="H68" s="33">
        <v>4.44</v>
      </c>
      <c r="I68" s="61"/>
      <c r="J68" s="56"/>
      <c r="K68" s="56"/>
    </row>
    <row r="69" spans="1:12" ht="18" customHeight="1">
      <c r="A69" s="43" t="s">
        <v>211</v>
      </c>
      <c r="B69" s="14" t="s">
        <v>102</v>
      </c>
      <c r="C69" s="17" t="s">
        <v>141</v>
      </c>
      <c r="D69" s="62" t="s">
        <v>141</v>
      </c>
      <c r="E69" s="73">
        <f>(F69*4)+(G69*9)+(H69*4)</f>
        <v>52.199999999999996</v>
      </c>
      <c r="F69" s="33">
        <v>1.5</v>
      </c>
      <c r="G69" s="33">
        <v>0.6</v>
      </c>
      <c r="H69" s="102">
        <v>10.2</v>
      </c>
      <c r="I69" s="24"/>
      <c r="J69" s="56"/>
      <c r="K69" s="56"/>
      <c r="L69" s="56"/>
    </row>
    <row r="70" spans="1:11" ht="18" customHeight="1">
      <c r="A70" s="43"/>
      <c r="B70" s="14" t="s">
        <v>32</v>
      </c>
      <c r="C70" s="18"/>
      <c r="D70" s="18"/>
      <c r="E70" s="15">
        <f>SUM(E66:E69)</f>
        <v>334.19999999999993</v>
      </c>
      <c r="F70" s="15">
        <f>SUM(F66:F69)</f>
        <v>4.28</v>
      </c>
      <c r="G70" s="15">
        <f>SUM(G66:G69)</f>
        <v>9.879999999999999</v>
      </c>
      <c r="H70" s="15">
        <f>SUM(H66:H69)</f>
        <v>57.03999999999999</v>
      </c>
      <c r="I70" s="61"/>
      <c r="J70" s="56"/>
      <c r="K70" s="56"/>
    </row>
    <row r="71" spans="1:11" ht="18" customHeight="1">
      <c r="A71" s="108" t="s">
        <v>14</v>
      </c>
      <c r="B71" s="110"/>
      <c r="C71" s="12"/>
      <c r="D71" s="12"/>
      <c r="E71" s="33"/>
      <c r="F71" s="33"/>
      <c r="G71" s="33"/>
      <c r="H71" s="33"/>
      <c r="I71" s="61"/>
      <c r="J71" s="56"/>
      <c r="K71" s="56"/>
    </row>
    <row r="72" spans="1:11" ht="18" customHeight="1">
      <c r="A72" s="87"/>
      <c r="B72" s="14" t="s">
        <v>175</v>
      </c>
      <c r="C72" s="18" t="s">
        <v>109</v>
      </c>
      <c r="D72" s="18" t="s">
        <v>108</v>
      </c>
      <c r="E72" s="33">
        <f>(F72*4)+(G72*9)+(H72*4)</f>
        <v>90</v>
      </c>
      <c r="F72" s="33">
        <v>2.7</v>
      </c>
      <c r="G72" s="33">
        <v>3</v>
      </c>
      <c r="H72" s="33">
        <v>13.05</v>
      </c>
      <c r="I72" s="61"/>
      <c r="J72" s="56"/>
      <c r="K72" s="56"/>
    </row>
    <row r="73" spans="1:11" ht="18" customHeight="1">
      <c r="A73" s="108" t="s">
        <v>10</v>
      </c>
      <c r="B73" s="110"/>
      <c r="C73" s="12"/>
      <c r="D73" s="12"/>
      <c r="E73" s="15">
        <f>E70+E72</f>
        <v>424.19999999999993</v>
      </c>
      <c r="F73" s="15">
        <f>F70+F72</f>
        <v>6.98</v>
      </c>
      <c r="G73" s="15">
        <f>G70+G72</f>
        <v>12.879999999999999</v>
      </c>
      <c r="H73" s="15">
        <f>H70+H72</f>
        <v>70.08999999999999</v>
      </c>
      <c r="I73" s="61"/>
      <c r="J73" s="56"/>
      <c r="K73" s="56"/>
    </row>
    <row r="74" spans="1:11" ht="18" customHeight="1">
      <c r="A74" s="108" t="s">
        <v>3</v>
      </c>
      <c r="B74" s="110"/>
      <c r="C74" s="12"/>
      <c r="D74" s="12"/>
      <c r="E74" s="33"/>
      <c r="F74" s="33"/>
      <c r="G74" s="33"/>
      <c r="H74" s="33"/>
      <c r="I74" s="61"/>
      <c r="J74" s="56"/>
      <c r="K74" s="56"/>
    </row>
    <row r="75" spans="1:12" ht="18" customHeight="1">
      <c r="A75" s="87" t="s">
        <v>216</v>
      </c>
      <c r="B75" s="3" t="s">
        <v>104</v>
      </c>
      <c r="C75" s="17" t="s">
        <v>5</v>
      </c>
      <c r="D75" s="17" t="s">
        <v>53</v>
      </c>
      <c r="E75" s="33">
        <f>(F75*4)+(G75*9)+(H75*4)</f>
        <v>18.08</v>
      </c>
      <c r="F75" s="33">
        <v>1.42</v>
      </c>
      <c r="G75" s="33">
        <v>0.08</v>
      </c>
      <c r="H75" s="33">
        <v>2.92</v>
      </c>
      <c r="I75" s="61"/>
      <c r="J75" s="56"/>
      <c r="K75" s="56"/>
      <c r="L75" s="56"/>
    </row>
    <row r="76" spans="1:12" ht="18" customHeight="1">
      <c r="A76" s="87" t="s">
        <v>235</v>
      </c>
      <c r="B76" s="3" t="s">
        <v>176</v>
      </c>
      <c r="C76" s="17" t="s">
        <v>50</v>
      </c>
      <c r="D76" s="17" t="s">
        <v>63</v>
      </c>
      <c r="E76" s="33">
        <f>(F76*4)+(G76*9)+(H76*4)</f>
        <v>110.22</v>
      </c>
      <c r="F76" s="33">
        <v>4.7</v>
      </c>
      <c r="G76" s="33">
        <v>5.66</v>
      </c>
      <c r="H76" s="33">
        <v>10.12</v>
      </c>
      <c r="I76" s="61"/>
      <c r="J76" s="56"/>
      <c r="K76" s="56"/>
      <c r="L76" s="56"/>
    </row>
    <row r="77" spans="1:12" ht="18" customHeight="1">
      <c r="A77" s="87" t="s">
        <v>236</v>
      </c>
      <c r="B77" s="3" t="s">
        <v>118</v>
      </c>
      <c r="C77" s="17" t="s">
        <v>54</v>
      </c>
      <c r="D77" s="17" t="s">
        <v>55</v>
      </c>
      <c r="E77" s="73">
        <v>151.75</v>
      </c>
      <c r="F77" s="33">
        <v>5.37</v>
      </c>
      <c r="G77" s="33">
        <v>4.07</v>
      </c>
      <c r="H77" s="33">
        <v>23.04</v>
      </c>
      <c r="I77" s="61"/>
      <c r="J77" s="56"/>
      <c r="K77" s="56"/>
      <c r="L77" s="56"/>
    </row>
    <row r="78" spans="1:12" ht="18" customHeight="1">
      <c r="A78" s="87" t="s">
        <v>237</v>
      </c>
      <c r="B78" s="3" t="s">
        <v>105</v>
      </c>
      <c r="C78" s="17" t="s">
        <v>106</v>
      </c>
      <c r="D78" s="17" t="s">
        <v>107</v>
      </c>
      <c r="E78" s="73">
        <f>(F78*4)+(G78*9)+(H78*4)</f>
        <v>231.04000000000002</v>
      </c>
      <c r="F78" s="33">
        <v>7</v>
      </c>
      <c r="G78" s="33">
        <v>11.2</v>
      </c>
      <c r="H78" s="33">
        <v>25.56</v>
      </c>
      <c r="I78" s="61"/>
      <c r="J78" s="56"/>
      <c r="K78" s="56"/>
      <c r="L78" s="56"/>
    </row>
    <row r="79" spans="1:12" ht="18" customHeight="1">
      <c r="A79" s="87" t="s">
        <v>211</v>
      </c>
      <c r="B79" s="5" t="s">
        <v>103</v>
      </c>
      <c r="C79" s="23" t="s">
        <v>109</v>
      </c>
      <c r="D79" s="23" t="s">
        <v>108</v>
      </c>
      <c r="E79" s="73">
        <f>(F79*4)+(G79*9)+(H79*4)</f>
        <v>86.6</v>
      </c>
      <c r="F79" s="47">
        <v>1</v>
      </c>
      <c r="G79" s="47">
        <v>0.2</v>
      </c>
      <c r="H79" s="47">
        <v>20.2</v>
      </c>
      <c r="I79" s="61"/>
      <c r="J79" s="56"/>
      <c r="K79" s="56"/>
      <c r="L79" s="56"/>
    </row>
    <row r="80" spans="1:11" ht="18" customHeight="1">
      <c r="A80" s="87" t="s">
        <v>211</v>
      </c>
      <c r="B80" s="3" t="s">
        <v>26</v>
      </c>
      <c r="C80" s="17" t="s">
        <v>110</v>
      </c>
      <c r="D80" s="17" t="s">
        <v>57</v>
      </c>
      <c r="E80" s="73">
        <f>(F80*4)+(G80*9)+(H80*4)</f>
        <v>90.93</v>
      </c>
      <c r="F80" s="33">
        <v>2.1</v>
      </c>
      <c r="G80" s="33">
        <v>2.73</v>
      </c>
      <c r="H80" s="33">
        <v>14.49</v>
      </c>
      <c r="I80" s="61"/>
      <c r="J80" s="56"/>
      <c r="K80" s="56"/>
    </row>
    <row r="81" spans="1:11" ht="18" customHeight="1">
      <c r="A81" s="43" t="s">
        <v>211</v>
      </c>
      <c r="B81" s="14" t="s">
        <v>25</v>
      </c>
      <c r="C81" s="17" t="s">
        <v>111</v>
      </c>
      <c r="D81" s="17" t="s">
        <v>57</v>
      </c>
      <c r="E81" s="73">
        <v>58.43</v>
      </c>
      <c r="F81" s="33">
        <v>2.13</v>
      </c>
      <c r="G81" s="33">
        <v>0.83</v>
      </c>
      <c r="H81" s="33">
        <v>10.63</v>
      </c>
      <c r="I81" s="61"/>
      <c r="J81" s="56"/>
      <c r="K81" s="56"/>
    </row>
    <row r="82" spans="1:11" ht="18" customHeight="1">
      <c r="A82" s="108" t="s">
        <v>11</v>
      </c>
      <c r="B82" s="110"/>
      <c r="C82" s="12"/>
      <c r="D82" s="12"/>
      <c r="E82" s="15">
        <f>SUM(E75:E81)</f>
        <v>747.0500000000001</v>
      </c>
      <c r="F82" s="15">
        <f>SUM(F75:F81)</f>
        <v>23.720000000000002</v>
      </c>
      <c r="G82" s="15">
        <f>SUM(G75:G81)</f>
        <v>24.769999999999996</v>
      </c>
      <c r="H82" s="15">
        <f>SUM(H75:H81)</f>
        <v>106.96</v>
      </c>
      <c r="I82" s="61"/>
      <c r="J82" s="56"/>
      <c r="K82" s="56"/>
    </row>
    <row r="83" spans="1:11" ht="18" customHeight="1">
      <c r="A83" s="108" t="s">
        <v>303</v>
      </c>
      <c r="B83" s="110"/>
      <c r="C83" s="12"/>
      <c r="D83" s="12"/>
      <c r="E83" s="34"/>
      <c r="F83" s="15"/>
      <c r="G83" s="15"/>
      <c r="H83" s="15"/>
      <c r="I83" s="61"/>
      <c r="J83" s="56"/>
      <c r="K83" s="56"/>
    </row>
    <row r="84" spans="1:12" ht="18" customHeight="1">
      <c r="A84" s="87" t="s">
        <v>238</v>
      </c>
      <c r="B84" s="14" t="s">
        <v>43</v>
      </c>
      <c r="C84" s="17" t="s">
        <v>24</v>
      </c>
      <c r="D84" s="17" t="s">
        <v>64</v>
      </c>
      <c r="E84" s="33">
        <f>(F84*4)+(G84*9)+(H84*4)</f>
        <v>235.6</v>
      </c>
      <c r="F84" s="33">
        <v>20.5</v>
      </c>
      <c r="G84" s="33">
        <v>6</v>
      </c>
      <c r="H84" s="33">
        <v>24.9</v>
      </c>
      <c r="I84" s="61"/>
      <c r="J84" s="56"/>
      <c r="K84" s="56"/>
      <c r="L84" s="56"/>
    </row>
    <row r="85" spans="1:12" ht="18" customHeight="1">
      <c r="A85" s="87" t="s">
        <v>239</v>
      </c>
      <c r="B85" s="14" t="s">
        <v>8</v>
      </c>
      <c r="C85" s="17" t="s">
        <v>65</v>
      </c>
      <c r="D85" s="17" t="s">
        <v>54</v>
      </c>
      <c r="E85" s="33">
        <f>(F85*4)+(G85*9)+(H85*4)</f>
        <v>60.93000000000001</v>
      </c>
      <c r="F85" s="33">
        <v>0.9</v>
      </c>
      <c r="G85" s="33">
        <v>0.09</v>
      </c>
      <c r="H85" s="33">
        <v>14.13</v>
      </c>
      <c r="I85" s="61"/>
      <c r="J85" s="56"/>
      <c r="K85" s="56"/>
      <c r="L85" s="56"/>
    </row>
    <row r="86" spans="1:12" ht="18" customHeight="1">
      <c r="A86" s="87" t="s">
        <v>211</v>
      </c>
      <c r="B86" s="14" t="s">
        <v>6</v>
      </c>
      <c r="C86" s="17" t="s">
        <v>113</v>
      </c>
      <c r="D86" s="17" t="s">
        <v>57</v>
      </c>
      <c r="E86" s="33">
        <v>58.43</v>
      </c>
      <c r="F86" s="33">
        <v>2.13</v>
      </c>
      <c r="G86" s="33">
        <v>0.83</v>
      </c>
      <c r="H86" s="33">
        <v>10.63</v>
      </c>
      <c r="I86" s="61"/>
      <c r="J86" s="56"/>
      <c r="K86" s="56"/>
      <c r="L86" s="56"/>
    </row>
    <row r="87" spans="1:11" ht="18" customHeight="1">
      <c r="A87" s="43" t="s">
        <v>211</v>
      </c>
      <c r="B87" s="14" t="s">
        <v>26</v>
      </c>
      <c r="C87" s="17" t="s">
        <v>53</v>
      </c>
      <c r="D87" s="17" t="s">
        <v>57</v>
      </c>
      <c r="E87" s="33">
        <f>(F87*4)+(G87*9)+(H87*4)</f>
        <v>90.93</v>
      </c>
      <c r="F87" s="33">
        <v>2.1</v>
      </c>
      <c r="G87" s="33">
        <v>2.73</v>
      </c>
      <c r="H87" s="33">
        <v>14.49</v>
      </c>
      <c r="I87" s="61"/>
      <c r="J87" s="56"/>
      <c r="K87" s="56"/>
    </row>
    <row r="88" spans="1:11" ht="18" customHeight="1">
      <c r="A88" s="43" t="s">
        <v>211</v>
      </c>
      <c r="B88" s="39" t="s">
        <v>112</v>
      </c>
      <c r="C88" s="17" t="s">
        <v>60</v>
      </c>
      <c r="D88" s="17" t="s">
        <v>62</v>
      </c>
      <c r="E88" s="33">
        <f>(F88*4)+(G88*9)+(H88*4)</f>
        <v>35</v>
      </c>
      <c r="F88" s="33">
        <v>0.8</v>
      </c>
      <c r="G88" s="33">
        <v>0.2</v>
      </c>
      <c r="H88" s="33">
        <v>7.5</v>
      </c>
      <c r="I88" s="61"/>
      <c r="J88" s="56"/>
      <c r="K88" s="56"/>
    </row>
    <row r="89" spans="1:11" ht="18" customHeight="1">
      <c r="A89" s="108" t="s">
        <v>12</v>
      </c>
      <c r="B89" s="110"/>
      <c r="C89" s="12"/>
      <c r="D89" s="12"/>
      <c r="E89" s="15">
        <f>SUM(E84:E88)</f>
        <v>480.89</v>
      </c>
      <c r="F89" s="15">
        <v>12.73</v>
      </c>
      <c r="G89" s="15">
        <f>SUM(G84:G88)</f>
        <v>9.85</v>
      </c>
      <c r="H89" s="15">
        <f>SUM(H84:H88)</f>
        <v>71.65</v>
      </c>
      <c r="I89" s="61"/>
      <c r="J89" s="56"/>
      <c r="K89" s="56"/>
    </row>
    <row r="90" spans="1:11" ht="18" customHeight="1">
      <c r="A90" s="108" t="s">
        <v>17</v>
      </c>
      <c r="B90" s="110"/>
      <c r="C90" s="12"/>
      <c r="D90" s="12"/>
      <c r="E90" s="33"/>
      <c r="F90" s="15"/>
      <c r="G90" s="15"/>
      <c r="H90" s="15"/>
      <c r="I90" s="61"/>
      <c r="J90" s="56"/>
      <c r="K90" s="56"/>
    </row>
    <row r="91" spans="1:12" ht="18" customHeight="1">
      <c r="A91" s="88" t="s">
        <v>240</v>
      </c>
      <c r="B91" s="3" t="s">
        <v>114</v>
      </c>
      <c r="C91" s="18" t="s">
        <v>56</v>
      </c>
      <c r="D91" s="18" t="s">
        <v>56</v>
      </c>
      <c r="E91" s="33">
        <f>(F91*4)+(G91*9)+(H91*4)</f>
        <v>131.3</v>
      </c>
      <c r="F91" s="33">
        <v>1.5</v>
      </c>
      <c r="G91" s="33">
        <v>1.3</v>
      </c>
      <c r="H91" s="33">
        <v>28.4</v>
      </c>
      <c r="I91" s="61"/>
      <c r="J91" s="56"/>
      <c r="K91" s="56"/>
      <c r="L91" s="56"/>
    </row>
    <row r="92" spans="1:12" ht="18" customHeight="1">
      <c r="A92" s="87" t="s">
        <v>241</v>
      </c>
      <c r="B92" s="14" t="s">
        <v>115</v>
      </c>
      <c r="C92" s="18" t="s">
        <v>48</v>
      </c>
      <c r="D92" s="18" t="s">
        <v>65</v>
      </c>
      <c r="E92" s="33">
        <f>(F92*4)+(G92*9)+(H92*4)</f>
        <v>103.98000000000002</v>
      </c>
      <c r="F92" s="33">
        <v>5.59</v>
      </c>
      <c r="G92" s="33">
        <v>4.9</v>
      </c>
      <c r="H92" s="33">
        <v>9.38</v>
      </c>
      <c r="I92" s="61"/>
      <c r="J92" s="56"/>
      <c r="K92" s="56"/>
      <c r="L92" s="56"/>
    </row>
    <row r="93" spans="1:11" ht="18" customHeight="1">
      <c r="A93" s="119" t="s">
        <v>15</v>
      </c>
      <c r="B93" s="119"/>
      <c r="C93" s="12"/>
      <c r="D93" s="12"/>
      <c r="E93" s="15">
        <f>SUM(E91:E92)</f>
        <v>235.28000000000003</v>
      </c>
      <c r="F93" s="15">
        <f>SUM(F91:F92)</f>
        <v>7.09</v>
      </c>
      <c r="G93" s="15">
        <f>SUM(G91:G92)</f>
        <v>6.2</v>
      </c>
      <c r="H93" s="15">
        <f>SUM(H91:H92)</f>
        <v>37.78</v>
      </c>
      <c r="I93" s="61"/>
      <c r="J93" s="56"/>
      <c r="K93" s="56"/>
    </row>
    <row r="94" spans="2:11" ht="18" customHeight="1">
      <c r="B94" s="98"/>
      <c r="C94" s="12"/>
      <c r="D94" s="12"/>
      <c r="E94" s="16">
        <f>E93+E89+E82+E73</f>
        <v>1887.42</v>
      </c>
      <c r="F94" s="16">
        <f>F93+F89+F82+F73</f>
        <v>50.52000000000001</v>
      </c>
      <c r="G94" s="16">
        <f>G93+G89+G82+G73</f>
        <v>53.69999999999999</v>
      </c>
      <c r="H94" s="16">
        <f>H93+H89+H82+H73</f>
        <v>286.47999999999996</v>
      </c>
      <c r="I94" s="61"/>
      <c r="J94" s="56"/>
      <c r="K94" s="56"/>
    </row>
    <row r="95" spans="2:9" ht="34.5" customHeight="1">
      <c r="B95" s="107">
        <v>4</v>
      </c>
      <c r="C95" s="107"/>
      <c r="D95" s="107"/>
      <c r="E95" s="107"/>
      <c r="F95" s="107"/>
      <c r="G95" s="107"/>
      <c r="H95" s="107"/>
      <c r="I95" s="61"/>
    </row>
    <row r="96" spans="1:9" ht="48.75" customHeight="1">
      <c r="A96" s="94" t="s">
        <v>223</v>
      </c>
      <c r="B96" s="4" t="s">
        <v>0</v>
      </c>
      <c r="C96" s="11" t="s">
        <v>193</v>
      </c>
      <c r="D96" s="11" t="s">
        <v>194</v>
      </c>
      <c r="E96" s="1" t="s">
        <v>195</v>
      </c>
      <c r="F96" s="2" t="s">
        <v>30</v>
      </c>
      <c r="G96" s="2" t="s">
        <v>35</v>
      </c>
      <c r="H96" s="2" t="s">
        <v>36</v>
      </c>
      <c r="I96" s="61"/>
    </row>
    <row r="97" spans="1:11" ht="18" customHeight="1">
      <c r="A97" s="124" t="s">
        <v>2</v>
      </c>
      <c r="B97" s="125"/>
      <c r="C97" s="12"/>
      <c r="D97" s="12"/>
      <c r="E97" s="46"/>
      <c r="F97" s="15"/>
      <c r="G97" s="15"/>
      <c r="H97" s="15"/>
      <c r="I97" s="61"/>
      <c r="J97" s="56"/>
      <c r="K97" s="56"/>
    </row>
    <row r="98" spans="1:12" ht="18" customHeight="1">
      <c r="A98" s="87" t="s">
        <v>252</v>
      </c>
      <c r="B98" s="14" t="s">
        <v>119</v>
      </c>
      <c r="C98" s="17" t="s">
        <v>92</v>
      </c>
      <c r="D98" s="17" t="s">
        <v>64</v>
      </c>
      <c r="E98" s="33">
        <f>(F98*4)+(G98*9)+(H98*4)</f>
        <v>183.2</v>
      </c>
      <c r="F98" s="33">
        <v>3.9</v>
      </c>
      <c r="G98" s="33">
        <v>2.8</v>
      </c>
      <c r="H98" s="33">
        <v>35.6</v>
      </c>
      <c r="I98" s="61"/>
      <c r="J98" s="56"/>
      <c r="K98" s="56"/>
      <c r="L98" s="56"/>
    </row>
    <row r="99" spans="1:11" ht="18" customHeight="1">
      <c r="A99" s="43" t="s">
        <v>213</v>
      </c>
      <c r="B99" s="14" t="s">
        <v>82</v>
      </c>
      <c r="C99" s="17" t="s">
        <v>54</v>
      </c>
      <c r="D99" s="17" t="s">
        <v>59</v>
      </c>
      <c r="E99" s="33">
        <v>67.84</v>
      </c>
      <c r="F99" s="33">
        <v>2.83</v>
      </c>
      <c r="G99" s="33">
        <v>2.95</v>
      </c>
      <c r="H99" s="33">
        <v>7.5</v>
      </c>
      <c r="I99" s="61"/>
      <c r="J99" s="56"/>
      <c r="K99" s="56"/>
    </row>
    <row r="100" spans="1:11" ht="18" customHeight="1">
      <c r="A100" s="87" t="s">
        <v>212</v>
      </c>
      <c r="B100" s="14" t="s">
        <v>83</v>
      </c>
      <c r="C100" s="17" t="s">
        <v>84</v>
      </c>
      <c r="D100" s="17" t="s">
        <v>84</v>
      </c>
      <c r="E100" s="33">
        <f>(F100*4)+(G100*9)+(H100*4)</f>
        <v>56.400000000000006</v>
      </c>
      <c r="F100" s="33">
        <v>4.8</v>
      </c>
      <c r="G100" s="33">
        <v>4</v>
      </c>
      <c r="H100" s="33">
        <v>0.3</v>
      </c>
      <c r="I100" s="61"/>
      <c r="J100" s="56"/>
      <c r="K100" s="56"/>
    </row>
    <row r="101" spans="1:11" ht="18" customHeight="1">
      <c r="A101" s="43" t="s">
        <v>211</v>
      </c>
      <c r="B101" s="14" t="s">
        <v>33</v>
      </c>
      <c r="C101" s="17" t="s">
        <v>52</v>
      </c>
      <c r="D101" s="17" t="s">
        <v>57</v>
      </c>
      <c r="E101" s="33">
        <f>(F101*4)+(G101*9)+(H101*4)</f>
        <v>52.199999999999996</v>
      </c>
      <c r="F101" s="33">
        <v>1.5</v>
      </c>
      <c r="G101" s="33">
        <v>0.6</v>
      </c>
      <c r="H101" s="33">
        <v>10.2</v>
      </c>
      <c r="I101" s="61"/>
      <c r="J101" s="56"/>
      <c r="K101" s="56"/>
    </row>
    <row r="102" spans="1:11" ht="15" customHeight="1">
      <c r="A102" s="87" t="s">
        <v>32</v>
      </c>
      <c r="B102" s="14"/>
      <c r="C102" s="18"/>
      <c r="D102" s="18"/>
      <c r="E102" s="15">
        <f>SUM(E98:E101)</f>
        <v>359.64</v>
      </c>
      <c r="F102" s="15">
        <f>SUM(F98:F101)</f>
        <v>13.030000000000001</v>
      </c>
      <c r="G102" s="15">
        <f>SUM(G98:G101)</f>
        <v>10.35</v>
      </c>
      <c r="H102" s="15">
        <f>SUM(H98:H101)</f>
        <v>53.599999999999994</v>
      </c>
      <c r="I102" s="61"/>
      <c r="J102" s="56"/>
      <c r="K102" s="56"/>
    </row>
    <row r="103" spans="1:11" ht="18" customHeight="1">
      <c r="A103" s="108" t="s">
        <v>14</v>
      </c>
      <c r="B103" s="110"/>
      <c r="C103" s="12"/>
      <c r="D103" s="12"/>
      <c r="E103" s="33"/>
      <c r="F103" s="33"/>
      <c r="G103" s="33"/>
      <c r="H103" s="33"/>
      <c r="I103" s="61"/>
      <c r="J103" s="56"/>
      <c r="K103" s="56"/>
    </row>
    <row r="104" spans="1:11" ht="18" customHeight="1">
      <c r="A104" s="87" t="s">
        <v>243</v>
      </c>
      <c r="B104" s="14" t="s">
        <v>172</v>
      </c>
      <c r="C104" s="18" t="s">
        <v>109</v>
      </c>
      <c r="D104" s="18" t="s">
        <v>108</v>
      </c>
      <c r="E104" s="33">
        <f>(F104*4)+(G104*9)+(H104*4)</f>
        <v>90</v>
      </c>
      <c r="F104" s="33">
        <v>2.7</v>
      </c>
      <c r="G104" s="33">
        <v>3</v>
      </c>
      <c r="H104" s="33">
        <v>13.05</v>
      </c>
      <c r="I104" s="61"/>
      <c r="J104" s="56"/>
      <c r="K104" s="56"/>
    </row>
    <row r="105" spans="1:11" ht="18" customHeight="1">
      <c r="A105" s="108" t="s">
        <v>10</v>
      </c>
      <c r="B105" s="110"/>
      <c r="C105" s="12"/>
      <c r="D105" s="12"/>
      <c r="E105" s="15">
        <f>E102+E104</f>
        <v>449.64</v>
      </c>
      <c r="F105" s="15">
        <f>F102+F104</f>
        <v>15.73</v>
      </c>
      <c r="G105" s="15">
        <f>G102+G104</f>
        <v>13.35</v>
      </c>
      <c r="H105" s="15">
        <f>H102+H104</f>
        <v>66.64999999999999</v>
      </c>
      <c r="I105" s="61"/>
      <c r="J105" s="56"/>
      <c r="K105" s="56"/>
    </row>
    <row r="106" spans="1:11" ht="18" customHeight="1">
      <c r="A106" s="108" t="s">
        <v>3</v>
      </c>
      <c r="B106" s="110"/>
      <c r="C106" s="12"/>
      <c r="D106" s="12"/>
      <c r="E106" s="33"/>
      <c r="F106" s="15"/>
      <c r="G106" s="15"/>
      <c r="H106" s="15"/>
      <c r="I106" s="61"/>
      <c r="J106" s="56"/>
      <c r="K106" s="56"/>
    </row>
    <row r="107" spans="1:12" ht="18" customHeight="1">
      <c r="A107" s="87" t="s">
        <v>244</v>
      </c>
      <c r="B107" s="14" t="s">
        <v>120</v>
      </c>
      <c r="C107" s="17" t="s">
        <v>5</v>
      </c>
      <c r="D107" s="17" t="s">
        <v>53</v>
      </c>
      <c r="E107" s="33">
        <v>25.83</v>
      </c>
      <c r="F107" s="33">
        <v>1</v>
      </c>
      <c r="G107" s="33">
        <v>0.17</v>
      </c>
      <c r="H107" s="33">
        <v>5.08</v>
      </c>
      <c r="I107" s="61"/>
      <c r="J107" s="56"/>
      <c r="K107" s="56"/>
      <c r="L107" s="56"/>
    </row>
    <row r="108" spans="1:12" ht="18" customHeight="1">
      <c r="A108" s="87" t="s">
        <v>245</v>
      </c>
      <c r="B108" s="14" t="s">
        <v>180</v>
      </c>
      <c r="C108" s="17" t="s">
        <v>92</v>
      </c>
      <c r="D108" s="17" t="s">
        <v>65</v>
      </c>
      <c r="E108" s="33">
        <f aca="true" t="shared" si="0" ref="E108:E113">(F108*4)+(G108*9)+(H108*4)</f>
        <v>162.48000000000002</v>
      </c>
      <c r="F108" s="33">
        <v>2.12</v>
      </c>
      <c r="G108" s="33">
        <v>5.2</v>
      </c>
      <c r="H108" s="33">
        <v>26.8</v>
      </c>
      <c r="I108" s="61"/>
      <c r="J108" s="56"/>
      <c r="K108" s="56"/>
      <c r="L108" s="56"/>
    </row>
    <row r="109" spans="1:12" ht="18" customHeight="1">
      <c r="A109" s="87" t="s">
        <v>218</v>
      </c>
      <c r="B109" s="14" t="s">
        <v>87</v>
      </c>
      <c r="C109" s="82" t="s">
        <v>54</v>
      </c>
      <c r="D109" s="82" t="s">
        <v>152</v>
      </c>
      <c r="E109" s="78">
        <f t="shared" si="0"/>
        <v>90.3</v>
      </c>
      <c r="F109" s="78">
        <v>3</v>
      </c>
      <c r="G109" s="78">
        <v>3.5</v>
      </c>
      <c r="H109" s="78">
        <v>11.7</v>
      </c>
      <c r="I109" s="61"/>
      <c r="J109" s="56"/>
      <c r="K109" s="56"/>
      <c r="L109" s="56"/>
    </row>
    <row r="110" spans="1:12" ht="18" customHeight="1">
      <c r="A110" s="87" t="s">
        <v>246</v>
      </c>
      <c r="B110" s="14" t="s">
        <v>209</v>
      </c>
      <c r="C110" s="83" t="s">
        <v>96</v>
      </c>
      <c r="D110" s="83" t="s">
        <v>121</v>
      </c>
      <c r="E110" s="78">
        <f t="shared" si="0"/>
        <v>113.12</v>
      </c>
      <c r="F110" s="78">
        <v>5.86</v>
      </c>
      <c r="G110" s="78">
        <v>3.28</v>
      </c>
      <c r="H110" s="78">
        <v>15.04</v>
      </c>
      <c r="I110" s="61"/>
      <c r="J110" s="56"/>
      <c r="K110" s="56"/>
      <c r="L110" s="56"/>
    </row>
    <row r="111" spans="1:12" ht="18" customHeight="1">
      <c r="A111" s="87" t="s">
        <v>247</v>
      </c>
      <c r="B111" s="14" t="s">
        <v>305</v>
      </c>
      <c r="C111" s="77" t="s">
        <v>9</v>
      </c>
      <c r="D111" s="77" t="s">
        <v>54</v>
      </c>
      <c r="E111" s="78">
        <f t="shared" si="0"/>
        <v>100.31</v>
      </c>
      <c r="F111" s="78">
        <v>0.43</v>
      </c>
      <c r="G111" s="78">
        <v>0.23</v>
      </c>
      <c r="H111" s="78">
        <v>24.13</v>
      </c>
      <c r="I111" s="63"/>
      <c r="J111" s="56"/>
      <c r="K111" s="56"/>
      <c r="L111" s="56"/>
    </row>
    <row r="112" spans="1:11" ht="18" customHeight="1">
      <c r="A112" s="87" t="s">
        <v>211</v>
      </c>
      <c r="B112" s="14" t="s">
        <v>25</v>
      </c>
      <c r="C112" s="77" t="s">
        <v>47</v>
      </c>
      <c r="D112" s="77" t="s">
        <v>57</v>
      </c>
      <c r="E112" s="78">
        <f t="shared" si="0"/>
        <v>35.91</v>
      </c>
      <c r="F112" s="78">
        <v>2.13</v>
      </c>
      <c r="G112" s="78">
        <v>0.83</v>
      </c>
      <c r="H112" s="78">
        <v>4.98</v>
      </c>
      <c r="I112" s="61"/>
      <c r="J112" s="56"/>
      <c r="K112" s="56"/>
    </row>
    <row r="113" spans="1:11" ht="18" customHeight="1">
      <c r="A113" s="43" t="s">
        <v>211</v>
      </c>
      <c r="B113" s="3" t="s">
        <v>177</v>
      </c>
      <c r="C113" s="77" t="s">
        <v>122</v>
      </c>
      <c r="D113" s="77" t="s">
        <v>57</v>
      </c>
      <c r="E113" s="78">
        <f t="shared" si="0"/>
        <v>121.24</v>
      </c>
      <c r="F113" s="78">
        <v>2.8</v>
      </c>
      <c r="G113" s="78">
        <v>3.64</v>
      </c>
      <c r="H113" s="78">
        <v>19.32</v>
      </c>
      <c r="I113" s="61"/>
      <c r="J113" s="56"/>
      <c r="K113" s="56"/>
    </row>
    <row r="114" spans="1:11" ht="16.5" customHeight="1">
      <c r="A114" s="108" t="s">
        <v>11</v>
      </c>
      <c r="B114" s="110"/>
      <c r="C114" s="84"/>
      <c r="D114" s="84"/>
      <c r="E114" s="85">
        <v>649.07</v>
      </c>
      <c r="F114" s="85">
        <f>SUM(F107:F113)</f>
        <v>17.34</v>
      </c>
      <c r="G114" s="85">
        <f>SUM(G107:G113)</f>
        <v>16.85</v>
      </c>
      <c r="H114" s="85">
        <f>SUM(H107:H113)</f>
        <v>107.05000000000001</v>
      </c>
      <c r="I114" s="61"/>
      <c r="J114" s="56"/>
      <c r="K114" s="56"/>
    </row>
    <row r="115" spans="1:11" ht="16.5" customHeight="1">
      <c r="A115" s="108" t="s">
        <v>197</v>
      </c>
      <c r="B115" s="110"/>
      <c r="C115" s="111"/>
      <c r="D115" s="112"/>
      <c r="E115" s="112"/>
      <c r="F115" s="112"/>
      <c r="G115" s="112"/>
      <c r="H115" s="113"/>
      <c r="I115" s="61"/>
      <c r="J115" s="56"/>
      <c r="K115" s="56"/>
    </row>
    <row r="116" spans="1:12" ht="36" customHeight="1">
      <c r="A116" s="87" t="s">
        <v>248</v>
      </c>
      <c r="B116" s="14" t="s">
        <v>178</v>
      </c>
      <c r="C116" s="77" t="s">
        <v>24</v>
      </c>
      <c r="D116" s="77" t="s">
        <v>55</v>
      </c>
      <c r="E116" s="78">
        <f>(F116*4)+(G116*9)+(H116*4)</f>
        <v>205.70000000000002</v>
      </c>
      <c r="F116" s="78">
        <v>7</v>
      </c>
      <c r="G116" s="78">
        <v>15.3</v>
      </c>
      <c r="H116" s="78">
        <v>10</v>
      </c>
      <c r="I116" s="61"/>
      <c r="J116" s="56"/>
      <c r="K116" s="56"/>
      <c r="L116" s="56"/>
    </row>
    <row r="117" spans="1:12" ht="18" customHeight="1">
      <c r="A117" s="87" t="s">
        <v>249</v>
      </c>
      <c r="B117" s="14" t="s">
        <v>123</v>
      </c>
      <c r="C117" s="77" t="s">
        <v>9</v>
      </c>
      <c r="D117" s="77" t="s">
        <v>54</v>
      </c>
      <c r="E117" s="78">
        <f>(F117*4)+(G117*9)+(H117*4)</f>
        <v>35.46</v>
      </c>
      <c r="F117" s="78">
        <v>0.18</v>
      </c>
      <c r="G117" s="78">
        <v>0.9</v>
      </c>
      <c r="H117" s="78">
        <v>6.66</v>
      </c>
      <c r="I117" s="61"/>
      <c r="J117" s="56"/>
      <c r="K117" s="56"/>
      <c r="L117" s="56"/>
    </row>
    <row r="118" spans="1:12" ht="18" customHeight="1">
      <c r="A118" s="87" t="s">
        <v>211</v>
      </c>
      <c r="B118" s="14" t="s">
        <v>25</v>
      </c>
      <c r="C118" s="77" t="s">
        <v>47</v>
      </c>
      <c r="D118" s="77" t="s">
        <v>57</v>
      </c>
      <c r="E118" s="86">
        <f>(F118*4)+(G118*9)+(H118*4)</f>
        <v>58.425</v>
      </c>
      <c r="F118" s="86">
        <v>2.125</v>
      </c>
      <c r="G118" s="86">
        <v>0.825</v>
      </c>
      <c r="H118" s="86">
        <v>10.625</v>
      </c>
      <c r="I118" s="61"/>
      <c r="J118" s="56"/>
      <c r="K118" s="56"/>
      <c r="L118" s="56"/>
    </row>
    <row r="119" spans="1:9" ht="18" customHeight="1">
      <c r="A119" s="87" t="s">
        <v>211</v>
      </c>
      <c r="B119" s="14" t="s">
        <v>177</v>
      </c>
      <c r="C119" s="77" t="s">
        <v>57</v>
      </c>
      <c r="D119" s="77" t="s">
        <v>57</v>
      </c>
      <c r="E119" s="78">
        <v>60.62</v>
      </c>
      <c r="F119" s="78">
        <v>1.4</v>
      </c>
      <c r="G119" s="78">
        <v>1.82</v>
      </c>
      <c r="H119" s="78">
        <v>9.66</v>
      </c>
      <c r="I119" s="61"/>
    </row>
    <row r="120" spans="1:11" ht="18" customHeight="1">
      <c r="A120" s="43" t="s">
        <v>211</v>
      </c>
      <c r="B120" s="14" t="s">
        <v>179</v>
      </c>
      <c r="C120" s="77" t="s">
        <v>1</v>
      </c>
      <c r="D120" s="77" t="s">
        <v>154</v>
      </c>
      <c r="E120" s="78">
        <f>(F120*4)+(G120*9)+(H120*4)</f>
        <v>35</v>
      </c>
      <c r="F120" s="78">
        <v>0.8</v>
      </c>
      <c r="G120" s="78">
        <v>0.2</v>
      </c>
      <c r="H120" s="78">
        <v>7.5</v>
      </c>
      <c r="I120" s="61"/>
      <c r="J120" s="56"/>
      <c r="K120" s="56"/>
    </row>
    <row r="121" spans="1:9" ht="18" customHeight="1">
      <c r="A121" s="108" t="s">
        <v>12</v>
      </c>
      <c r="B121" s="110"/>
      <c r="C121" s="84"/>
      <c r="D121" s="84"/>
      <c r="E121" s="85">
        <f>SUM(E116:E120)</f>
        <v>395.20500000000004</v>
      </c>
      <c r="F121" s="85">
        <f>SUM(F116:F120)</f>
        <v>11.505</v>
      </c>
      <c r="G121" s="85">
        <f>SUM(G116:G120)</f>
        <v>19.044999999999998</v>
      </c>
      <c r="H121" s="85">
        <v>45.345</v>
      </c>
      <c r="I121" s="61"/>
    </row>
    <row r="122" spans="1:11" ht="18" customHeight="1">
      <c r="A122" s="108" t="s">
        <v>18</v>
      </c>
      <c r="B122" s="110"/>
      <c r="C122" s="84"/>
      <c r="D122" s="84"/>
      <c r="E122" s="78"/>
      <c r="F122" s="85"/>
      <c r="G122" s="85"/>
      <c r="H122" s="85"/>
      <c r="I122" s="61"/>
      <c r="J122" s="56"/>
      <c r="K122" s="56"/>
    </row>
    <row r="123" spans="1:11" ht="18" customHeight="1">
      <c r="A123" s="87" t="s">
        <v>250</v>
      </c>
      <c r="B123" s="14" t="s">
        <v>70</v>
      </c>
      <c r="C123" s="18" t="s">
        <v>5</v>
      </c>
      <c r="D123" s="18" t="s">
        <v>56</v>
      </c>
      <c r="E123" s="33">
        <v>208.3</v>
      </c>
      <c r="F123" s="33">
        <v>3.66</v>
      </c>
      <c r="G123" s="33">
        <v>7.86</v>
      </c>
      <c r="H123" s="33">
        <v>30.74</v>
      </c>
      <c r="I123" s="61"/>
      <c r="J123" s="56"/>
      <c r="K123" s="56"/>
    </row>
    <row r="124" spans="1:12" ht="18" customHeight="1">
      <c r="A124" s="87" t="s">
        <v>251</v>
      </c>
      <c r="B124" s="8" t="s">
        <v>67</v>
      </c>
      <c r="C124" s="25" t="s">
        <v>92</v>
      </c>
      <c r="D124" s="25" t="s">
        <v>54</v>
      </c>
      <c r="E124" s="47">
        <f>(F124*4)+(G124*9)+(H124*4)</f>
        <v>60.9</v>
      </c>
      <c r="F124" s="47">
        <v>0.1</v>
      </c>
      <c r="G124" s="47">
        <v>0.1</v>
      </c>
      <c r="H124" s="47">
        <v>14.9</v>
      </c>
      <c r="I124" s="61"/>
      <c r="J124" s="56"/>
      <c r="K124" s="56"/>
      <c r="L124" s="56"/>
    </row>
    <row r="125" spans="1:11" ht="18" customHeight="1">
      <c r="A125" s="119" t="s">
        <v>15</v>
      </c>
      <c r="B125" s="119"/>
      <c r="C125" s="26"/>
      <c r="D125" s="26"/>
      <c r="E125" s="15">
        <v>502.6</v>
      </c>
      <c r="F125" s="15">
        <v>12.2</v>
      </c>
      <c r="G125" s="15">
        <v>25.7</v>
      </c>
      <c r="H125" s="15">
        <v>31.7</v>
      </c>
      <c r="I125" s="61"/>
      <c r="J125" s="56"/>
      <c r="K125" s="56"/>
    </row>
    <row r="126" spans="2:11" ht="18" customHeight="1">
      <c r="B126" s="42"/>
      <c r="C126" s="26"/>
      <c r="D126" s="26"/>
      <c r="E126" s="49">
        <f>E105+E114+E121+E125</f>
        <v>1996.5149999999999</v>
      </c>
      <c r="F126" s="16">
        <f>F105+F114+F121+F125</f>
        <v>56.775000000000006</v>
      </c>
      <c r="G126" s="16">
        <f>G105+G114+G121+G125</f>
        <v>74.94500000000001</v>
      </c>
      <c r="H126" s="16">
        <f>H105+H114+H121+H125</f>
        <v>250.74499999999998</v>
      </c>
      <c r="I126" s="56"/>
      <c r="J126" s="56"/>
      <c r="K126" s="56"/>
    </row>
    <row r="127" spans="2:11" ht="36" customHeight="1">
      <c r="B127" s="107">
        <v>5</v>
      </c>
      <c r="C127" s="107"/>
      <c r="D127" s="107"/>
      <c r="E127" s="107"/>
      <c r="F127" s="107"/>
      <c r="G127" s="107"/>
      <c r="H127" s="107"/>
      <c r="I127" s="56"/>
      <c r="J127" s="56"/>
      <c r="K127" s="56"/>
    </row>
    <row r="128" spans="1:11" ht="44.25" customHeight="1">
      <c r="A128" s="94" t="s">
        <v>223</v>
      </c>
      <c r="B128" s="4" t="s">
        <v>0</v>
      </c>
      <c r="C128" s="11" t="s">
        <v>193</v>
      </c>
      <c r="D128" s="11" t="s">
        <v>194</v>
      </c>
      <c r="E128" s="1" t="s">
        <v>195</v>
      </c>
      <c r="F128" s="2" t="s">
        <v>30</v>
      </c>
      <c r="G128" s="2" t="s">
        <v>38</v>
      </c>
      <c r="H128" s="2" t="s">
        <v>36</v>
      </c>
      <c r="I128" s="56"/>
      <c r="J128" s="56"/>
      <c r="K128" s="56"/>
    </row>
    <row r="129" spans="1:11" ht="16.5" customHeight="1">
      <c r="A129" s="119" t="s">
        <v>2</v>
      </c>
      <c r="B129" s="119"/>
      <c r="C129" s="12"/>
      <c r="D129" s="12"/>
      <c r="E129" s="10"/>
      <c r="F129" s="33"/>
      <c r="G129" s="33"/>
      <c r="H129" s="33"/>
      <c r="I129" s="56"/>
      <c r="J129" s="56"/>
      <c r="K129" s="56"/>
    </row>
    <row r="130" spans="1:12" ht="16.5" customHeight="1">
      <c r="A130" s="43" t="s">
        <v>253</v>
      </c>
      <c r="B130" s="95" t="s">
        <v>118</v>
      </c>
      <c r="C130" s="17" t="s">
        <v>54</v>
      </c>
      <c r="D130" s="17" t="s">
        <v>64</v>
      </c>
      <c r="E130" s="33">
        <f>(F130*4)+(G130*9)+(H130*4)</f>
        <v>159.03</v>
      </c>
      <c r="F130" s="33">
        <v>3.1</v>
      </c>
      <c r="G130" s="33">
        <v>2.87</v>
      </c>
      <c r="H130" s="33">
        <v>30.2</v>
      </c>
      <c r="I130" s="56"/>
      <c r="J130" s="56"/>
      <c r="K130" s="56"/>
      <c r="L130" s="56"/>
    </row>
    <row r="131" spans="1:11" ht="16.5" customHeight="1">
      <c r="A131" s="43" t="s">
        <v>254</v>
      </c>
      <c r="B131" s="14" t="s">
        <v>184</v>
      </c>
      <c r="C131" s="17" t="s">
        <v>92</v>
      </c>
      <c r="D131" s="17" t="s">
        <v>65</v>
      </c>
      <c r="E131" s="33">
        <v>37.332</v>
      </c>
      <c r="F131" s="33">
        <v>0.4</v>
      </c>
      <c r="G131" s="33">
        <v>0</v>
      </c>
      <c r="H131" s="33">
        <v>8.93</v>
      </c>
      <c r="I131" s="56"/>
      <c r="J131" s="56"/>
      <c r="K131" s="56"/>
    </row>
    <row r="132" spans="1:11" ht="16.5" customHeight="1">
      <c r="A132" s="87" t="s">
        <v>227</v>
      </c>
      <c r="B132" s="14" t="s">
        <v>124</v>
      </c>
      <c r="C132" s="17" t="s">
        <v>57</v>
      </c>
      <c r="D132" s="17" t="s">
        <v>127</v>
      </c>
      <c r="E132" s="33">
        <f>(F132*4)+(G132*9)+(H132*4)</f>
        <v>72.4</v>
      </c>
      <c r="F132" s="33">
        <v>4.6</v>
      </c>
      <c r="G132" s="33">
        <v>6</v>
      </c>
      <c r="H132" s="33">
        <v>0</v>
      </c>
      <c r="I132" s="56"/>
      <c r="J132" s="56"/>
      <c r="K132" s="56"/>
    </row>
    <row r="133" spans="1:11" ht="16.5" customHeight="1">
      <c r="A133" s="87" t="s">
        <v>211</v>
      </c>
      <c r="B133" s="14" t="s">
        <v>125</v>
      </c>
      <c r="C133" s="17" t="s">
        <v>53</v>
      </c>
      <c r="D133" s="17" t="s">
        <v>57</v>
      </c>
      <c r="E133" s="33">
        <f>(F133*4)+(G133*9)+(H133*4)</f>
        <v>78.30000000000001</v>
      </c>
      <c r="F133" s="33">
        <v>2.25</v>
      </c>
      <c r="G133" s="33">
        <v>0.9</v>
      </c>
      <c r="H133" s="33">
        <v>15.3</v>
      </c>
      <c r="I133" s="56"/>
      <c r="J133" s="56"/>
      <c r="K133" s="56"/>
    </row>
    <row r="134" spans="1:11" ht="16.5" customHeight="1">
      <c r="A134" s="87" t="s">
        <v>255</v>
      </c>
      <c r="B134" s="14" t="s">
        <v>126</v>
      </c>
      <c r="C134" s="17" t="s">
        <v>57</v>
      </c>
      <c r="D134" s="17" t="s">
        <v>128</v>
      </c>
      <c r="E134" s="33">
        <f>(F134*4)+(G134*9)+(H134*4)</f>
        <v>131.20000000000002</v>
      </c>
      <c r="F134" s="33">
        <v>0.2</v>
      </c>
      <c r="G134" s="33">
        <v>14.4</v>
      </c>
      <c r="H134" s="33">
        <v>0.2</v>
      </c>
      <c r="I134" s="56"/>
      <c r="J134" s="56"/>
      <c r="K134" s="56"/>
    </row>
    <row r="135" spans="1:11" ht="16.5" customHeight="1">
      <c r="A135" s="87"/>
      <c r="B135" s="14" t="s">
        <v>175</v>
      </c>
      <c r="C135" s="17" t="s">
        <v>92</v>
      </c>
      <c r="D135" s="17"/>
      <c r="E135" s="33">
        <f>(F135*4)+(G135*9)+(H135*4)</f>
        <v>90</v>
      </c>
      <c r="F135" s="33">
        <v>2.7</v>
      </c>
      <c r="G135" s="33">
        <v>3</v>
      </c>
      <c r="H135" s="33">
        <v>13.05</v>
      </c>
      <c r="I135" s="56"/>
      <c r="J135" s="56"/>
      <c r="K135" s="56"/>
    </row>
    <row r="136" spans="1:11" s="65" customFormat="1" ht="16.5" customHeight="1">
      <c r="A136" s="108" t="s">
        <v>10</v>
      </c>
      <c r="B136" s="110"/>
      <c r="C136" s="20"/>
      <c r="D136" s="20"/>
      <c r="E136" s="15">
        <f>SUM(E130:E135)</f>
        <v>568.2620000000001</v>
      </c>
      <c r="F136" s="15">
        <f>SUM(F130:F135)</f>
        <v>13.25</v>
      </c>
      <c r="G136" s="15">
        <f>SUM(G130:G135)</f>
        <v>27.17</v>
      </c>
      <c r="H136" s="15">
        <f>SUM(H130:H135)</f>
        <v>67.67999999999999</v>
      </c>
      <c r="I136" s="64"/>
      <c r="J136" s="64"/>
      <c r="K136" s="64"/>
    </row>
    <row r="137" spans="1:11" ht="16.5" customHeight="1">
      <c r="A137" s="108" t="s">
        <v>14</v>
      </c>
      <c r="B137" s="110"/>
      <c r="C137" s="12"/>
      <c r="D137" s="12"/>
      <c r="E137" s="33"/>
      <c r="F137" s="33"/>
      <c r="G137" s="33"/>
      <c r="H137" s="33"/>
      <c r="I137" s="56"/>
      <c r="J137" s="56"/>
      <c r="K137" s="56"/>
    </row>
    <row r="138" spans="1:11" ht="16.5" customHeight="1">
      <c r="A138" s="87"/>
      <c r="B138" s="14" t="s">
        <v>175</v>
      </c>
      <c r="C138" s="18" t="s">
        <v>92</v>
      </c>
      <c r="D138" s="18" t="s">
        <v>54</v>
      </c>
      <c r="E138" s="33">
        <f>(F138*4)+(G138*9)+(H138*4)</f>
        <v>90</v>
      </c>
      <c r="F138" s="33">
        <v>2.7</v>
      </c>
      <c r="G138" s="33">
        <v>3</v>
      </c>
      <c r="H138" s="33">
        <v>13.05</v>
      </c>
      <c r="I138" s="56"/>
      <c r="J138" s="56"/>
      <c r="K138" s="56"/>
    </row>
    <row r="139" spans="1:11" ht="15" customHeight="1">
      <c r="A139" s="108" t="s">
        <v>13</v>
      </c>
      <c r="B139" s="110"/>
      <c r="C139" s="12"/>
      <c r="D139" s="12"/>
      <c r="E139" s="15">
        <f>E136+E138</f>
        <v>658.2620000000001</v>
      </c>
      <c r="F139" s="15">
        <f>F136+F138</f>
        <v>15.95</v>
      </c>
      <c r="G139" s="15">
        <f>G136+G138</f>
        <v>30.17</v>
      </c>
      <c r="H139" s="15">
        <f>H136+H138</f>
        <v>80.72999999999999</v>
      </c>
      <c r="I139" s="56"/>
      <c r="J139" s="56"/>
      <c r="K139" s="56"/>
    </row>
    <row r="140" spans="1:11" ht="16.5" customHeight="1">
      <c r="A140" s="108" t="s">
        <v>3</v>
      </c>
      <c r="B140" s="110"/>
      <c r="C140" s="12"/>
      <c r="D140" s="12"/>
      <c r="E140" s="33"/>
      <c r="F140" s="33"/>
      <c r="G140" s="33"/>
      <c r="H140" s="33"/>
      <c r="I140" s="56"/>
      <c r="J140" s="56"/>
      <c r="K140" s="56"/>
    </row>
    <row r="141" spans="1:11" ht="16.5" customHeight="1">
      <c r="A141" s="87" t="s">
        <v>256</v>
      </c>
      <c r="B141" s="14" t="s">
        <v>182</v>
      </c>
      <c r="C141" s="18" t="s">
        <v>5</v>
      </c>
      <c r="D141" s="18" t="s">
        <v>53</v>
      </c>
      <c r="E141" s="33">
        <f aca="true" t="shared" si="1" ref="E141:E146">(F141*4)+(G141*9)+(H141*4)</f>
        <v>38.25</v>
      </c>
      <c r="F141" s="33">
        <v>0.67</v>
      </c>
      <c r="G141" s="33">
        <v>2.25</v>
      </c>
      <c r="H141" s="33">
        <v>3.83</v>
      </c>
      <c r="I141" s="56"/>
      <c r="J141" s="56"/>
      <c r="K141" s="56"/>
    </row>
    <row r="142" spans="1:12" ht="16.5" customHeight="1">
      <c r="A142" s="43" t="s">
        <v>257</v>
      </c>
      <c r="B142" s="14" t="s">
        <v>183</v>
      </c>
      <c r="C142" s="17" t="s">
        <v>92</v>
      </c>
      <c r="D142" s="17" t="s">
        <v>65</v>
      </c>
      <c r="E142" s="33">
        <f t="shared" si="1"/>
        <v>19.86</v>
      </c>
      <c r="F142" s="34">
        <v>0.45</v>
      </c>
      <c r="G142" s="34">
        <v>0.46</v>
      </c>
      <c r="H142" s="34">
        <v>3.48</v>
      </c>
      <c r="I142" s="56"/>
      <c r="J142" s="56"/>
      <c r="K142" s="56"/>
      <c r="L142" s="56"/>
    </row>
    <row r="143" spans="1:12" ht="16.5" customHeight="1">
      <c r="A143" s="87" t="s">
        <v>258</v>
      </c>
      <c r="B143" s="14" t="s">
        <v>74</v>
      </c>
      <c r="C143" s="17" t="s">
        <v>54</v>
      </c>
      <c r="D143" s="17" t="s">
        <v>55</v>
      </c>
      <c r="E143" s="33">
        <f t="shared" si="1"/>
        <v>111.4</v>
      </c>
      <c r="F143" s="33">
        <v>2.6</v>
      </c>
      <c r="G143" s="33">
        <v>4.2</v>
      </c>
      <c r="H143" s="33">
        <v>15.8</v>
      </c>
      <c r="I143" s="56"/>
      <c r="J143" s="56"/>
      <c r="K143" s="56"/>
      <c r="L143" s="56"/>
    </row>
    <row r="144" spans="1:12" ht="16.5" customHeight="1">
      <c r="A144" s="87" t="s">
        <v>259</v>
      </c>
      <c r="B144" s="14" t="s">
        <v>129</v>
      </c>
      <c r="C144" s="18" t="s">
        <v>79</v>
      </c>
      <c r="D144" s="18" t="s">
        <v>86</v>
      </c>
      <c r="E144" s="33">
        <v>58.91</v>
      </c>
      <c r="F144" s="33">
        <v>10.2</v>
      </c>
      <c r="G144" s="33">
        <v>1.66</v>
      </c>
      <c r="H144" s="33">
        <v>0.79</v>
      </c>
      <c r="I144" s="56"/>
      <c r="J144" s="56"/>
      <c r="K144" s="56"/>
      <c r="L144" s="56"/>
    </row>
    <row r="145" spans="1:12" ht="16.5" customHeight="1">
      <c r="A145" s="87" t="s">
        <v>211</v>
      </c>
      <c r="B145" s="14" t="s">
        <v>103</v>
      </c>
      <c r="C145" s="17" t="s">
        <v>92</v>
      </c>
      <c r="D145" s="17" t="s">
        <v>54</v>
      </c>
      <c r="E145" s="33">
        <f t="shared" si="1"/>
        <v>86.6</v>
      </c>
      <c r="F145" s="33">
        <v>1</v>
      </c>
      <c r="G145" s="33">
        <v>0.2</v>
      </c>
      <c r="H145" s="33">
        <v>20.2</v>
      </c>
      <c r="I145" s="56"/>
      <c r="J145" s="56"/>
      <c r="K145" s="56"/>
      <c r="L145" s="56"/>
    </row>
    <row r="146" spans="1:11" ht="16.5" customHeight="1">
      <c r="A146" s="87" t="s">
        <v>211</v>
      </c>
      <c r="B146" s="14" t="s">
        <v>26</v>
      </c>
      <c r="C146" s="17" t="s">
        <v>57</v>
      </c>
      <c r="D146" s="17" t="s">
        <v>57</v>
      </c>
      <c r="E146" s="33">
        <f t="shared" si="1"/>
        <v>60.62</v>
      </c>
      <c r="F146" s="33">
        <v>1.4</v>
      </c>
      <c r="G146" s="33">
        <v>1.82</v>
      </c>
      <c r="H146" s="33">
        <v>9.66</v>
      </c>
      <c r="I146" s="56"/>
      <c r="J146" s="56"/>
      <c r="K146" s="56"/>
    </row>
    <row r="147" spans="1:11" ht="16.5" customHeight="1">
      <c r="A147" s="43" t="s">
        <v>211</v>
      </c>
      <c r="B147" s="14" t="s">
        <v>6</v>
      </c>
      <c r="C147" s="17" t="s">
        <v>47</v>
      </c>
      <c r="D147" s="17" t="s">
        <v>57</v>
      </c>
      <c r="E147" s="33">
        <v>58.43</v>
      </c>
      <c r="F147" s="33">
        <v>2.13</v>
      </c>
      <c r="G147" s="33">
        <v>0.83</v>
      </c>
      <c r="H147" s="33">
        <v>10.63</v>
      </c>
      <c r="I147" s="56"/>
      <c r="J147" s="56"/>
      <c r="K147" s="56"/>
    </row>
    <row r="148" spans="1:11" ht="16.5" customHeight="1">
      <c r="A148" s="109" t="s">
        <v>11</v>
      </c>
      <c r="B148" s="110"/>
      <c r="C148" s="12"/>
      <c r="D148" s="12"/>
      <c r="E148" s="15">
        <f>SUM(E141:E147)</f>
        <v>434.07</v>
      </c>
      <c r="F148" s="15">
        <f>SUM(F141:F147)</f>
        <v>18.45</v>
      </c>
      <c r="G148" s="15">
        <f>SUM(G141:G147)</f>
        <v>11.42</v>
      </c>
      <c r="H148" s="15">
        <f>SUM(H141:H147)</f>
        <v>64.38999999999999</v>
      </c>
      <c r="I148" s="56"/>
      <c r="J148" s="56"/>
      <c r="K148" s="56"/>
    </row>
    <row r="149" spans="1:11" ht="16.5" customHeight="1">
      <c r="A149" s="108" t="s">
        <v>197</v>
      </c>
      <c r="B149" s="110"/>
      <c r="C149" s="108"/>
      <c r="D149" s="109"/>
      <c r="E149" s="109"/>
      <c r="F149" s="109"/>
      <c r="G149" s="109"/>
      <c r="H149" s="110"/>
      <c r="I149" s="56"/>
      <c r="J149" s="56"/>
      <c r="K149" s="56"/>
    </row>
    <row r="150" spans="1:11" ht="30" customHeight="1">
      <c r="A150" s="87" t="s">
        <v>260</v>
      </c>
      <c r="B150" s="14" t="s">
        <v>130</v>
      </c>
      <c r="C150" s="17" t="s">
        <v>54</v>
      </c>
      <c r="D150" s="17" t="s">
        <v>54</v>
      </c>
      <c r="E150" s="33">
        <f>(F150*4)+(G150*9)+(H150*4)</f>
        <v>152.07</v>
      </c>
      <c r="F150" s="33">
        <v>6.3</v>
      </c>
      <c r="G150" s="33">
        <v>10.63</v>
      </c>
      <c r="H150" s="33">
        <v>7.8</v>
      </c>
      <c r="I150" s="56"/>
      <c r="J150" s="56"/>
      <c r="K150" s="56"/>
    </row>
    <row r="151" spans="2:11" ht="18" customHeight="1">
      <c r="B151" s="14" t="s">
        <v>200</v>
      </c>
      <c r="C151" s="17" t="s">
        <v>9</v>
      </c>
      <c r="D151" s="17" t="s">
        <v>54</v>
      </c>
      <c r="E151" s="33">
        <f>(F151*4)+(G151*9)+(H151*4)</f>
        <v>69.12</v>
      </c>
      <c r="F151" s="33">
        <v>0</v>
      </c>
      <c r="G151" s="33">
        <v>0</v>
      </c>
      <c r="H151" s="33">
        <v>17.28</v>
      </c>
      <c r="I151" s="56"/>
      <c r="J151" s="56"/>
      <c r="K151" s="56"/>
    </row>
    <row r="152" spans="1:12" ht="18" customHeight="1">
      <c r="A152" s="43"/>
      <c r="B152" s="14" t="s">
        <v>6</v>
      </c>
      <c r="C152" s="17" t="s">
        <v>47</v>
      </c>
      <c r="D152" s="17" t="s">
        <v>57</v>
      </c>
      <c r="E152" s="33">
        <v>58.43</v>
      </c>
      <c r="F152" s="33">
        <v>2.13</v>
      </c>
      <c r="G152" s="33">
        <v>0.83</v>
      </c>
      <c r="H152" s="33">
        <v>10.63</v>
      </c>
      <c r="I152" s="56"/>
      <c r="J152" s="56"/>
      <c r="K152" s="56"/>
      <c r="L152" s="56"/>
    </row>
    <row r="153" spans="1:11" ht="18" customHeight="1">
      <c r="A153" s="43" t="s">
        <v>211</v>
      </c>
      <c r="B153" s="14" t="s">
        <v>181</v>
      </c>
      <c r="C153" s="17" t="s">
        <v>4</v>
      </c>
      <c r="D153" s="17" t="s">
        <v>57</v>
      </c>
      <c r="E153" s="33">
        <f>(F153*4)+(G153*9)+(H153*4)</f>
        <v>90.93</v>
      </c>
      <c r="F153" s="33">
        <v>2.1</v>
      </c>
      <c r="G153" s="33">
        <v>2.73</v>
      </c>
      <c r="H153" s="33">
        <v>14.49</v>
      </c>
      <c r="I153" s="56"/>
      <c r="J153" s="56"/>
      <c r="K153" s="56"/>
    </row>
    <row r="154" spans="1:11" ht="18" customHeight="1">
      <c r="A154" s="43" t="s">
        <v>211</v>
      </c>
      <c r="B154" s="14" t="s">
        <v>28</v>
      </c>
      <c r="C154" s="17" t="s">
        <v>1</v>
      </c>
      <c r="D154" s="17" t="s">
        <v>62</v>
      </c>
      <c r="E154" s="33">
        <f>(F154*4)+(G154*9)+(H154*4)</f>
        <v>45.5</v>
      </c>
      <c r="F154" s="33">
        <v>0.4</v>
      </c>
      <c r="G154" s="33">
        <v>0.3</v>
      </c>
      <c r="H154" s="33">
        <v>10.3</v>
      </c>
      <c r="I154" s="56"/>
      <c r="J154" s="56"/>
      <c r="K154" s="56"/>
    </row>
    <row r="155" spans="1:11" ht="14.25" customHeight="1">
      <c r="A155" s="108" t="s">
        <v>12</v>
      </c>
      <c r="B155" s="110"/>
      <c r="C155" s="12"/>
      <c r="D155" s="12"/>
      <c r="E155" s="15">
        <f>SUM(E150:E154)</f>
        <v>416.05</v>
      </c>
      <c r="F155" s="15">
        <f>SUM(F150:F154)</f>
        <v>10.93</v>
      </c>
      <c r="G155" s="15">
        <f>SUM(G150:G154)</f>
        <v>14.490000000000002</v>
      </c>
      <c r="H155" s="15">
        <f>SUM(H150:H154)</f>
        <v>60.5</v>
      </c>
      <c r="I155" s="56"/>
      <c r="J155" s="56"/>
      <c r="K155" s="56"/>
    </row>
    <row r="156" spans="1:11" ht="14.25" customHeight="1">
      <c r="A156" s="108" t="s">
        <v>18</v>
      </c>
      <c r="B156" s="110"/>
      <c r="C156" s="12"/>
      <c r="D156" s="12"/>
      <c r="E156" s="33"/>
      <c r="F156" s="15"/>
      <c r="G156" s="15"/>
      <c r="H156" s="15"/>
      <c r="I156" s="56"/>
      <c r="J156" s="56"/>
      <c r="K156" s="56"/>
    </row>
    <row r="157" spans="1:12" ht="18" customHeight="1">
      <c r="A157" s="87" t="s">
        <v>221</v>
      </c>
      <c r="B157" s="14" t="s">
        <v>133</v>
      </c>
      <c r="C157" s="17" t="s">
        <v>56</v>
      </c>
      <c r="D157" s="17" t="s">
        <v>53</v>
      </c>
      <c r="E157" s="33">
        <f>(F157*4)+(G157*9)+(H157*4)</f>
        <v>129.5</v>
      </c>
      <c r="F157" s="34">
        <v>1.4</v>
      </c>
      <c r="G157" s="34">
        <v>0.3</v>
      </c>
      <c r="H157" s="34">
        <v>30.3</v>
      </c>
      <c r="I157" s="56"/>
      <c r="J157" s="56"/>
      <c r="K157" s="56"/>
      <c r="L157" s="56"/>
    </row>
    <row r="158" spans="1:11" ht="18" customHeight="1">
      <c r="A158" s="43" t="s">
        <v>261</v>
      </c>
      <c r="B158" s="14" t="s">
        <v>132</v>
      </c>
      <c r="C158" s="18" t="s">
        <v>92</v>
      </c>
      <c r="D158" s="18" t="s">
        <v>59</v>
      </c>
      <c r="E158" s="33">
        <f>(F158*4)+(G158*9)+(H158*4)</f>
        <v>54.52</v>
      </c>
      <c r="F158" s="33">
        <v>0.14</v>
      </c>
      <c r="G158" s="33">
        <v>0</v>
      </c>
      <c r="H158" s="33">
        <v>13.49</v>
      </c>
      <c r="I158" s="56"/>
      <c r="J158" s="56"/>
      <c r="K158" s="56"/>
    </row>
    <row r="159" spans="1:11" ht="18" customHeight="1">
      <c r="A159" s="119" t="s">
        <v>15</v>
      </c>
      <c r="B159" s="119"/>
      <c r="C159" s="12"/>
      <c r="D159" s="12"/>
      <c r="E159" s="15">
        <f>SUM(E157:E158)</f>
        <v>184.02</v>
      </c>
      <c r="F159" s="15">
        <f>SUM(F157:F158)</f>
        <v>1.54</v>
      </c>
      <c r="G159" s="15">
        <f>SUM(G157:G158)</f>
        <v>0.3</v>
      </c>
      <c r="H159" s="15">
        <f>SUM(H157:H158)</f>
        <v>43.79</v>
      </c>
      <c r="I159" s="56"/>
      <c r="J159" s="56"/>
      <c r="K159" s="56"/>
    </row>
    <row r="160" spans="2:11" ht="18" customHeight="1">
      <c r="B160" s="41"/>
      <c r="C160" s="12"/>
      <c r="D160" s="12"/>
      <c r="E160" s="16">
        <f>E159+E155+E148+E139</f>
        <v>1692.402</v>
      </c>
      <c r="F160" s="16">
        <f>F139+F148+F155+F159</f>
        <v>46.87</v>
      </c>
      <c r="G160" s="16">
        <f>G139+G148+G155+G159</f>
        <v>56.38</v>
      </c>
      <c r="H160" s="16">
        <f>H139+H148+H155+H159</f>
        <v>249.40999999999997</v>
      </c>
      <c r="I160" s="56"/>
      <c r="J160" s="56"/>
      <c r="K160" s="56"/>
    </row>
    <row r="161" spans="2:11" ht="36.75" customHeight="1">
      <c r="B161" s="118">
        <v>6</v>
      </c>
      <c r="C161" s="118"/>
      <c r="D161" s="118"/>
      <c r="E161" s="118"/>
      <c r="F161" s="118"/>
      <c r="G161" s="118"/>
      <c r="H161" s="118"/>
      <c r="I161" s="56"/>
      <c r="J161" s="56"/>
      <c r="K161" s="56"/>
    </row>
    <row r="162" spans="1:11" ht="35.25" customHeight="1">
      <c r="A162" s="94" t="s">
        <v>223</v>
      </c>
      <c r="B162" s="4" t="s">
        <v>0</v>
      </c>
      <c r="C162" s="11" t="s">
        <v>168</v>
      </c>
      <c r="D162" s="11" t="s">
        <v>169</v>
      </c>
      <c r="E162" s="1" t="s">
        <v>170</v>
      </c>
      <c r="F162" s="2" t="s">
        <v>30</v>
      </c>
      <c r="G162" s="2" t="s">
        <v>35</v>
      </c>
      <c r="H162" s="2" t="s">
        <v>36</v>
      </c>
      <c r="I162" s="56"/>
      <c r="J162" s="56"/>
      <c r="K162" s="56"/>
    </row>
    <row r="163" spans="1:11" ht="18" customHeight="1">
      <c r="A163" s="109" t="s">
        <v>2</v>
      </c>
      <c r="B163" s="110"/>
      <c r="C163" s="12"/>
      <c r="D163" s="12"/>
      <c r="E163" s="10"/>
      <c r="F163" s="33"/>
      <c r="G163" s="33"/>
      <c r="H163" s="33"/>
      <c r="I163" s="56"/>
      <c r="J163" s="56"/>
      <c r="K163" s="56"/>
    </row>
    <row r="164" spans="1:12" ht="18" customHeight="1">
      <c r="A164" s="87" t="s">
        <v>262</v>
      </c>
      <c r="B164" s="14" t="s">
        <v>134</v>
      </c>
      <c r="C164" s="18" t="s">
        <v>49</v>
      </c>
      <c r="D164" s="18" t="s">
        <v>71</v>
      </c>
      <c r="E164" s="34">
        <f>(F164*4)+(G164*9)+(H164*4)</f>
        <v>109.19999999999999</v>
      </c>
      <c r="F164" s="34">
        <v>3.6</v>
      </c>
      <c r="G164" s="34">
        <v>9.04</v>
      </c>
      <c r="H164" s="34">
        <v>3.36</v>
      </c>
      <c r="I164" s="56"/>
      <c r="J164" s="56"/>
      <c r="K164" s="56"/>
      <c r="L164" s="56"/>
    </row>
    <row r="165" spans="1:11" ht="18" customHeight="1">
      <c r="A165" s="87" t="s">
        <v>226</v>
      </c>
      <c r="B165" s="14" t="s">
        <v>307</v>
      </c>
      <c r="C165" s="17" t="s">
        <v>59</v>
      </c>
      <c r="D165" s="17" t="s">
        <v>59</v>
      </c>
      <c r="E165" s="34">
        <f>(F165*4)+(G165*9)+(H165*4)</f>
        <v>86.5</v>
      </c>
      <c r="F165" s="33">
        <v>3.8</v>
      </c>
      <c r="G165" s="33">
        <v>2.9</v>
      </c>
      <c r="H165" s="33">
        <v>11.3</v>
      </c>
      <c r="I165" s="56"/>
      <c r="J165" s="56"/>
      <c r="K165" s="56"/>
    </row>
    <row r="166" spans="1:11" ht="18" customHeight="1">
      <c r="A166" s="87" t="s">
        <v>211</v>
      </c>
      <c r="B166" s="14" t="s">
        <v>101</v>
      </c>
      <c r="C166" s="17" t="s">
        <v>7</v>
      </c>
      <c r="D166" s="17" t="s">
        <v>58</v>
      </c>
      <c r="E166" s="34">
        <f>(F166*4)+(G166*9)+(H166*4)</f>
        <v>54.89999999999999</v>
      </c>
      <c r="F166" s="33">
        <v>0.78</v>
      </c>
      <c r="G166" s="33">
        <v>3.78</v>
      </c>
      <c r="H166" s="33">
        <v>4.44</v>
      </c>
      <c r="I166" s="56"/>
      <c r="J166" s="56"/>
      <c r="K166" s="56"/>
    </row>
    <row r="167" spans="1:11" ht="18" customHeight="1">
      <c r="A167" s="87" t="s">
        <v>211</v>
      </c>
      <c r="B167" s="14" t="s">
        <v>135</v>
      </c>
      <c r="C167" s="17" t="s">
        <v>53</v>
      </c>
      <c r="D167" s="17" t="s">
        <v>57</v>
      </c>
      <c r="E167" s="34">
        <f>(F167*4)+(G167*9)+(H167*4)</f>
        <v>78.30000000000001</v>
      </c>
      <c r="F167" s="33">
        <v>2.25</v>
      </c>
      <c r="G167" s="33">
        <v>0.9</v>
      </c>
      <c r="H167" s="33">
        <v>15.3</v>
      </c>
      <c r="I167" s="56"/>
      <c r="J167" s="56"/>
      <c r="K167" s="56"/>
    </row>
    <row r="168" spans="1:11" ht="18" customHeight="1">
      <c r="A168" s="126" t="s">
        <v>32</v>
      </c>
      <c r="B168" s="127"/>
      <c r="C168" s="12"/>
      <c r="D168" s="12"/>
      <c r="E168" s="15">
        <f>SUM(E164:E167)</f>
        <v>328.9</v>
      </c>
      <c r="F168" s="15">
        <f>SUM(F164:F167)</f>
        <v>10.43</v>
      </c>
      <c r="G168" s="15">
        <f>SUM(G164:G167)</f>
        <v>16.619999999999997</v>
      </c>
      <c r="H168" s="15">
        <f>SUM(H164:H167)</f>
        <v>34.400000000000006</v>
      </c>
      <c r="I168" s="56"/>
      <c r="J168" s="56"/>
      <c r="K168" s="56"/>
    </row>
    <row r="169" spans="1:11" ht="18" customHeight="1">
      <c r="A169" s="108" t="s">
        <v>14</v>
      </c>
      <c r="B169" s="110"/>
      <c r="C169" s="12"/>
      <c r="D169" s="12"/>
      <c r="E169" s="33"/>
      <c r="F169" s="33"/>
      <c r="G169" s="33"/>
      <c r="H169" s="33"/>
      <c r="I169" s="56"/>
      <c r="J169" s="56"/>
      <c r="K169" s="56"/>
    </row>
    <row r="170" spans="1:11" ht="18" customHeight="1">
      <c r="A170" s="89"/>
      <c r="B170" s="14" t="s">
        <v>172</v>
      </c>
      <c r="C170" s="18" t="s">
        <v>109</v>
      </c>
      <c r="D170" s="18" t="s">
        <v>108</v>
      </c>
      <c r="E170" s="33">
        <f>(F170*4)+(G170*9)+(H170*4)</f>
        <v>90</v>
      </c>
      <c r="F170" s="33">
        <v>2.7</v>
      </c>
      <c r="G170" s="33">
        <v>3</v>
      </c>
      <c r="H170" s="33">
        <v>13.05</v>
      </c>
      <c r="I170" s="56"/>
      <c r="J170" s="56"/>
      <c r="K170" s="56"/>
    </row>
    <row r="171" spans="1:11" ht="18" customHeight="1">
      <c r="A171" s="108" t="s">
        <v>10</v>
      </c>
      <c r="B171" s="110"/>
      <c r="C171" s="12"/>
      <c r="D171" s="12"/>
      <c r="E171" s="15">
        <f>E168+E170</f>
        <v>418.9</v>
      </c>
      <c r="F171" s="15">
        <f>F168+F170</f>
        <v>13.129999999999999</v>
      </c>
      <c r="G171" s="15">
        <f>G168+G170</f>
        <v>19.619999999999997</v>
      </c>
      <c r="H171" s="15">
        <f>H168+H170</f>
        <v>47.45</v>
      </c>
      <c r="I171" s="56"/>
      <c r="J171" s="56"/>
      <c r="K171" s="56"/>
    </row>
    <row r="172" spans="1:11" ht="18" customHeight="1">
      <c r="A172" s="108" t="s">
        <v>3</v>
      </c>
      <c r="B172" s="110"/>
      <c r="C172" s="12"/>
      <c r="D172" s="12"/>
      <c r="E172" s="33"/>
      <c r="F172" s="33"/>
      <c r="G172" s="33"/>
      <c r="H172" s="33"/>
      <c r="I172" s="56"/>
      <c r="J172" s="56"/>
      <c r="K172" s="56"/>
    </row>
    <row r="173" spans="1:12" ht="18" customHeight="1">
      <c r="A173" s="87" t="s">
        <v>228</v>
      </c>
      <c r="B173" s="14" t="s">
        <v>117</v>
      </c>
      <c r="C173" s="18" t="s">
        <v>139</v>
      </c>
      <c r="D173" s="18" t="s">
        <v>53</v>
      </c>
      <c r="E173" s="33">
        <f>F173*4+G173*9+H173*4</f>
        <v>6.640000000000001</v>
      </c>
      <c r="F173" s="33">
        <v>0.33</v>
      </c>
      <c r="G173" s="33">
        <v>0</v>
      </c>
      <c r="H173" s="66">
        <v>1.33</v>
      </c>
      <c r="I173" s="56"/>
      <c r="J173" s="56"/>
      <c r="K173" s="56"/>
      <c r="L173" s="56"/>
    </row>
    <row r="174" spans="1:12" ht="18" customHeight="1">
      <c r="A174" s="87" t="s">
        <v>263</v>
      </c>
      <c r="B174" s="14" t="s">
        <v>138</v>
      </c>
      <c r="C174" s="17" t="s">
        <v>108</v>
      </c>
      <c r="D174" s="17" t="s">
        <v>72</v>
      </c>
      <c r="E174" s="73">
        <f>F174*4+G174*9+H174*4</f>
        <v>132.20000000000002</v>
      </c>
      <c r="F174" s="34">
        <v>2.8</v>
      </c>
      <c r="G174" s="34">
        <v>7.4</v>
      </c>
      <c r="H174" s="33">
        <v>13.6</v>
      </c>
      <c r="I174" s="56"/>
      <c r="J174" s="56"/>
      <c r="K174" s="56"/>
      <c r="L174" s="56"/>
    </row>
    <row r="175" spans="1:12" ht="18" customHeight="1">
      <c r="A175" s="87" t="s">
        <v>264</v>
      </c>
      <c r="B175" s="14" t="s">
        <v>136</v>
      </c>
      <c r="C175" s="17" t="s">
        <v>106</v>
      </c>
      <c r="D175" s="17" t="s">
        <v>56</v>
      </c>
      <c r="E175" s="73">
        <v>113.51</v>
      </c>
      <c r="F175" s="33">
        <v>6.12</v>
      </c>
      <c r="G175" s="33">
        <v>2.06</v>
      </c>
      <c r="H175" s="34">
        <v>20.2</v>
      </c>
      <c r="I175" s="56"/>
      <c r="J175" s="56"/>
      <c r="K175" s="56"/>
      <c r="L175" s="56"/>
    </row>
    <row r="176" spans="1:12" ht="18" customHeight="1">
      <c r="A176" s="87" t="s">
        <v>229</v>
      </c>
      <c r="B176" s="14" t="s">
        <v>137</v>
      </c>
      <c r="C176" s="17" t="s">
        <v>140</v>
      </c>
      <c r="D176" s="17" t="s">
        <v>61</v>
      </c>
      <c r="E176" s="73">
        <f>F176*4+G176*9+H176*4</f>
        <v>134.57</v>
      </c>
      <c r="F176" s="33">
        <v>1.9</v>
      </c>
      <c r="G176" s="33">
        <v>8.45</v>
      </c>
      <c r="H176" s="33">
        <v>12.73</v>
      </c>
      <c r="I176" s="56"/>
      <c r="J176" s="56"/>
      <c r="K176" s="56"/>
      <c r="L176" s="56"/>
    </row>
    <row r="177" spans="1:12" ht="32.25" customHeight="1">
      <c r="A177" s="87" t="s">
        <v>265</v>
      </c>
      <c r="B177" s="14" t="s">
        <v>207</v>
      </c>
      <c r="C177" s="17" t="s">
        <v>109</v>
      </c>
      <c r="D177" s="17" t="s">
        <v>73</v>
      </c>
      <c r="E177" s="73">
        <f>F177*4+G177*9+H177*4</f>
        <v>50.900000000000006</v>
      </c>
      <c r="F177" s="33">
        <v>0.2</v>
      </c>
      <c r="G177" s="33">
        <v>0.1</v>
      </c>
      <c r="H177" s="33">
        <v>12.3</v>
      </c>
      <c r="I177" s="56"/>
      <c r="J177" s="56"/>
      <c r="K177" s="56"/>
      <c r="L177" s="56"/>
    </row>
    <row r="178" spans="1:11" ht="18" customHeight="1">
      <c r="A178" s="87" t="s">
        <v>211</v>
      </c>
      <c r="B178" s="39" t="s">
        <v>29</v>
      </c>
      <c r="C178" s="17" t="s">
        <v>141</v>
      </c>
      <c r="D178" s="17" t="s">
        <v>57</v>
      </c>
      <c r="E178" s="73">
        <f>F178*4+G178*9+H178*4</f>
        <v>60.62</v>
      </c>
      <c r="F178" s="33">
        <v>1.4</v>
      </c>
      <c r="G178" s="33">
        <v>1.82</v>
      </c>
      <c r="H178" s="33">
        <v>9.66</v>
      </c>
      <c r="I178" s="56"/>
      <c r="J178" s="56"/>
      <c r="K178" s="56"/>
    </row>
    <row r="179" spans="1:11" ht="18" customHeight="1">
      <c r="A179" s="43" t="s">
        <v>211</v>
      </c>
      <c r="B179" s="14" t="s">
        <v>25</v>
      </c>
      <c r="C179" s="28" t="s">
        <v>111</v>
      </c>
      <c r="D179" s="28" t="s">
        <v>57</v>
      </c>
      <c r="E179" s="73">
        <v>58.43</v>
      </c>
      <c r="F179" s="33">
        <v>2.13</v>
      </c>
      <c r="G179" s="33">
        <v>0.83</v>
      </c>
      <c r="H179" s="33">
        <v>10.63</v>
      </c>
      <c r="I179" s="56"/>
      <c r="J179" s="56"/>
      <c r="K179" s="56"/>
    </row>
    <row r="180" spans="1:11" ht="18" customHeight="1">
      <c r="A180" s="108" t="s">
        <v>11</v>
      </c>
      <c r="B180" s="110"/>
      <c r="C180" s="12"/>
      <c r="D180" s="12"/>
      <c r="E180" s="75">
        <f>SUM(E173:E179)</f>
        <v>556.87</v>
      </c>
      <c r="F180" s="15">
        <f>SUM(F173:F179)</f>
        <v>14.879999999999999</v>
      </c>
      <c r="G180" s="15">
        <f>SUM(G173:G179)</f>
        <v>20.66</v>
      </c>
      <c r="H180" s="15">
        <f>SUM(H173:H179)</f>
        <v>80.44999999999999</v>
      </c>
      <c r="I180" s="67"/>
      <c r="J180" s="56"/>
      <c r="K180" s="56"/>
    </row>
    <row r="181" spans="1:11" ht="18" customHeight="1">
      <c r="A181" s="108" t="s">
        <v>197</v>
      </c>
      <c r="B181" s="110"/>
      <c r="C181" s="29"/>
      <c r="D181" s="29"/>
      <c r="E181" s="106"/>
      <c r="F181" s="106"/>
      <c r="G181" s="106"/>
      <c r="H181" s="106"/>
      <c r="I181" s="56"/>
      <c r="J181" s="56"/>
      <c r="K181" s="56"/>
    </row>
    <row r="182" spans="1:12" ht="36" customHeight="1">
      <c r="A182" s="87" t="s">
        <v>266</v>
      </c>
      <c r="B182" s="14" t="s">
        <v>185</v>
      </c>
      <c r="C182" s="30" t="s">
        <v>24</v>
      </c>
      <c r="D182" s="17" t="s">
        <v>55</v>
      </c>
      <c r="E182" s="33">
        <f>(F182*4)+(G182*9)+(H182*4)</f>
        <v>158.59</v>
      </c>
      <c r="F182" s="33">
        <v>8.97</v>
      </c>
      <c r="G182" s="33">
        <v>8.47</v>
      </c>
      <c r="H182" s="33">
        <v>11.62</v>
      </c>
      <c r="I182" s="56"/>
      <c r="J182" s="56"/>
      <c r="K182" s="56"/>
      <c r="L182" s="56"/>
    </row>
    <row r="183" spans="1:11" ht="18" customHeight="1">
      <c r="A183" s="87" t="s">
        <v>267</v>
      </c>
      <c r="B183" s="14" t="s">
        <v>98</v>
      </c>
      <c r="C183" s="17" t="s">
        <v>9</v>
      </c>
      <c r="D183" s="17" t="s">
        <v>54</v>
      </c>
      <c r="E183" s="33">
        <f>(F183*4)+(G183*9)+(H183*4)</f>
        <v>73.08</v>
      </c>
      <c r="F183" s="33">
        <v>0.45</v>
      </c>
      <c r="G183" s="33">
        <v>0</v>
      </c>
      <c r="H183" s="33">
        <v>17.82</v>
      </c>
      <c r="I183" s="56"/>
      <c r="J183" s="56"/>
      <c r="K183" s="56"/>
    </row>
    <row r="184" spans="1:12" ht="18" customHeight="1">
      <c r="A184" s="87" t="s">
        <v>211</v>
      </c>
      <c r="B184" s="14" t="s">
        <v>25</v>
      </c>
      <c r="C184" s="17" t="s">
        <v>47</v>
      </c>
      <c r="D184" s="17" t="s">
        <v>57</v>
      </c>
      <c r="E184" s="33">
        <v>58.43</v>
      </c>
      <c r="F184" s="33">
        <v>2.13</v>
      </c>
      <c r="G184" s="33">
        <v>0.83</v>
      </c>
      <c r="H184" s="33">
        <v>10.63</v>
      </c>
      <c r="I184" s="56"/>
      <c r="J184" s="56"/>
      <c r="K184" s="56"/>
      <c r="L184" s="56"/>
    </row>
    <row r="185" spans="1:11" ht="18" customHeight="1">
      <c r="A185" s="87" t="s">
        <v>211</v>
      </c>
      <c r="B185" s="14" t="s">
        <v>29</v>
      </c>
      <c r="C185" s="17" t="s">
        <v>4</v>
      </c>
      <c r="D185" s="17" t="s">
        <v>57</v>
      </c>
      <c r="E185" s="33">
        <f>(F185*4)+(G185*9)+(H185*4)</f>
        <v>90.93</v>
      </c>
      <c r="F185" s="33">
        <v>2.1</v>
      </c>
      <c r="G185" s="33">
        <v>2.73</v>
      </c>
      <c r="H185" s="33">
        <v>14.49</v>
      </c>
      <c r="I185" s="56"/>
      <c r="J185" s="56"/>
      <c r="K185" s="56"/>
    </row>
    <row r="186" spans="1:11" ht="18" customHeight="1">
      <c r="A186" s="87" t="s">
        <v>211</v>
      </c>
      <c r="B186" s="39" t="s">
        <v>89</v>
      </c>
      <c r="C186" s="17" t="s">
        <v>1</v>
      </c>
      <c r="D186" s="17" t="s">
        <v>62</v>
      </c>
      <c r="E186" s="33">
        <f>(F186*4)+(G186*9)+(H186*4)</f>
        <v>44.400000000000006</v>
      </c>
      <c r="F186" s="33">
        <v>0.4</v>
      </c>
      <c r="G186" s="33">
        <v>0.4</v>
      </c>
      <c r="H186" s="33">
        <v>9.8</v>
      </c>
      <c r="I186" s="56"/>
      <c r="J186" s="56"/>
      <c r="K186" s="56"/>
    </row>
    <row r="187" spans="1:11" ht="18" customHeight="1">
      <c r="A187" s="108" t="s">
        <v>12</v>
      </c>
      <c r="B187" s="110"/>
      <c r="C187" s="12"/>
      <c r="D187" s="12"/>
      <c r="E187" s="15">
        <f>SUM(E182:E186)</f>
        <v>425.43000000000006</v>
      </c>
      <c r="F187" s="15">
        <f>SUM(F182:F186)</f>
        <v>14.05</v>
      </c>
      <c r="G187" s="15">
        <f>SUM(G182:G186)</f>
        <v>12.430000000000001</v>
      </c>
      <c r="H187" s="15">
        <f>SUM(H182:H186)</f>
        <v>64.36</v>
      </c>
      <c r="I187" s="56"/>
      <c r="J187" s="56"/>
      <c r="K187" s="56"/>
    </row>
    <row r="188" spans="1:11" ht="18" customHeight="1">
      <c r="A188" s="108" t="s">
        <v>18</v>
      </c>
      <c r="B188" s="110"/>
      <c r="C188" s="12"/>
      <c r="D188" s="12"/>
      <c r="E188" s="33"/>
      <c r="F188" s="15"/>
      <c r="G188" s="15"/>
      <c r="H188" s="15"/>
      <c r="I188" s="56"/>
      <c r="J188" s="56"/>
      <c r="K188" s="56"/>
    </row>
    <row r="189" spans="1:12" ht="18" customHeight="1">
      <c r="A189" s="87" t="s">
        <v>268</v>
      </c>
      <c r="B189" s="39" t="s">
        <v>143</v>
      </c>
      <c r="C189" s="18" t="s">
        <v>139</v>
      </c>
      <c r="D189" s="18" t="s">
        <v>110</v>
      </c>
      <c r="E189" s="33">
        <f>F189*4+G189*9+H189*4</f>
        <v>58.7</v>
      </c>
      <c r="F189" s="33">
        <v>3.8</v>
      </c>
      <c r="G189" s="33">
        <v>0.7</v>
      </c>
      <c r="H189" s="33">
        <v>9.3</v>
      </c>
      <c r="I189" s="56"/>
      <c r="J189" s="56"/>
      <c r="K189" s="56"/>
      <c r="L189" s="56"/>
    </row>
    <row r="190" spans="1:12" ht="18" customHeight="1">
      <c r="A190" s="87" t="s">
        <v>269</v>
      </c>
      <c r="B190" s="14" t="s">
        <v>51</v>
      </c>
      <c r="C190" s="18" t="s">
        <v>109</v>
      </c>
      <c r="D190" s="18" t="s">
        <v>144</v>
      </c>
      <c r="E190" s="73">
        <f>F190*4+G190*9+H190*4</f>
        <v>103.98000000000002</v>
      </c>
      <c r="F190" s="33">
        <v>5.59</v>
      </c>
      <c r="G190" s="33">
        <v>4.9</v>
      </c>
      <c r="H190" s="33">
        <v>9.38</v>
      </c>
      <c r="I190" s="56"/>
      <c r="J190" s="56"/>
      <c r="K190" s="56"/>
      <c r="L190" s="56"/>
    </row>
    <row r="191" spans="1:11" ht="18" customHeight="1">
      <c r="A191" s="119" t="s">
        <v>15</v>
      </c>
      <c r="B191" s="119"/>
      <c r="C191" s="26"/>
      <c r="D191" s="26"/>
      <c r="E191" s="15">
        <f>SUM(E189:E190)</f>
        <v>162.68</v>
      </c>
      <c r="F191" s="15">
        <f>SUM(F189:F190)</f>
        <v>9.39</v>
      </c>
      <c r="G191" s="15">
        <f>SUM(G189:G190)</f>
        <v>5.6000000000000005</v>
      </c>
      <c r="H191" s="15">
        <f>SUM(H189:H190)</f>
        <v>18.68</v>
      </c>
      <c r="I191" s="56"/>
      <c r="J191" s="56"/>
      <c r="K191" s="56"/>
    </row>
    <row r="192" spans="2:11" ht="18" customHeight="1">
      <c r="B192" s="42"/>
      <c r="C192" s="26"/>
      <c r="D192" s="26"/>
      <c r="E192" s="16">
        <v>1563.9</v>
      </c>
      <c r="F192" s="16">
        <f>F191+F187+F180+F171</f>
        <v>51.45</v>
      </c>
      <c r="G192" s="16">
        <f>G191+G187+G180+G171</f>
        <v>58.309999999999995</v>
      </c>
      <c r="H192" s="16">
        <f>H191+H187+H180+H171</f>
        <v>210.94</v>
      </c>
      <c r="I192" s="56"/>
      <c r="J192" s="56"/>
      <c r="K192" s="56"/>
    </row>
    <row r="193" spans="2:11" ht="1.5" customHeight="1">
      <c r="B193" s="44"/>
      <c r="C193" s="31"/>
      <c r="D193" s="31"/>
      <c r="E193" s="50"/>
      <c r="F193" s="51"/>
      <c r="G193" s="51"/>
      <c r="H193" s="51"/>
      <c r="I193" s="56"/>
      <c r="J193" s="56"/>
      <c r="K193" s="56"/>
    </row>
    <row r="194" spans="2:11" ht="44.25" customHeight="1">
      <c r="B194" s="105">
        <v>7</v>
      </c>
      <c r="C194" s="105"/>
      <c r="D194" s="105"/>
      <c r="E194" s="105"/>
      <c r="F194" s="105"/>
      <c r="G194" s="105"/>
      <c r="H194" s="105"/>
      <c r="I194" s="56"/>
      <c r="J194" s="56"/>
      <c r="K194" s="56"/>
    </row>
    <row r="195" spans="2:11" ht="3.75" customHeight="1">
      <c r="B195" s="7"/>
      <c r="C195" s="32"/>
      <c r="D195" s="32"/>
      <c r="E195" s="48"/>
      <c r="F195" s="35"/>
      <c r="G195" s="35"/>
      <c r="H195" s="35"/>
      <c r="I195" s="56"/>
      <c r="J195" s="56"/>
      <c r="K195" s="56"/>
    </row>
    <row r="196" spans="1:11" ht="42" customHeight="1">
      <c r="A196" s="94" t="s">
        <v>223</v>
      </c>
      <c r="B196" s="4" t="s">
        <v>0</v>
      </c>
      <c r="C196" s="12" t="s">
        <v>77</v>
      </c>
      <c r="D196" s="12" t="s">
        <v>42</v>
      </c>
      <c r="E196" s="4" t="s">
        <v>41</v>
      </c>
      <c r="F196" s="2" t="s">
        <v>30</v>
      </c>
      <c r="G196" s="2" t="s">
        <v>39</v>
      </c>
      <c r="H196" s="2" t="s">
        <v>36</v>
      </c>
      <c r="I196" s="56"/>
      <c r="J196" s="56"/>
      <c r="K196" s="56"/>
    </row>
    <row r="197" spans="1:11" ht="15" customHeight="1">
      <c r="A197" s="109" t="s">
        <v>2</v>
      </c>
      <c r="B197" s="110"/>
      <c r="C197" s="12"/>
      <c r="D197" s="12"/>
      <c r="E197" s="10"/>
      <c r="F197" s="33"/>
      <c r="G197" s="33"/>
      <c r="H197" s="33"/>
      <c r="I197" s="56"/>
      <c r="J197" s="56"/>
      <c r="K197" s="56"/>
    </row>
    <row r="198" spans="1:12" ht="15" customHeight="1">
      <c r="A198" s="87" t="s">
        <v>270</v>
      </c>
      <c r="B198" s="14" t="s">
        <v>145</v>
      </c>
      <c r="C198" s="18" t="s">
        <v>109</v>
      </c>
      <c r="D198" s="18" t="s">
        <v>81</v>
      </c>
      <c r="E198" s="34">
        <f>(F198*4)+(G198*9)+(H198*4)</f>
        <v>151.3</v>
      </c>
      <c r="F198" s="34">
        <v>2.9</v>
      </c>
      <c r="G198" s="34">
        <v>2.1</v>
      </c>
      <c r="H198" s="34">
        <v>30.2</v>
      </c>
      <c r="I198" s="56"/>
      <c r="J198" s="56"/>
      <c r="K198" s="56"/>
      <c r="L198" s="56"/>
    </row>
    <row r="199" spans="1:11" ht="15" customHeight="1">
      <c r="A199" s="87" t="s">
        <v>271</v>
      </c>
      <c r="B199" s="14" t="s">
        <v>186</v>
      </c>
      <c r="C199" s="17" t="s">
        <v>109</v>
      </c>
      <c r="D199" s="17" t="s">
        <v>144</v>
      </c>
      <c r="E199" s="34">
        <f>(F199*4)+(G199*9)+(H199*4)</f>
        <v>51.099999999999994</v>
      </c>
      <c r="F199" s="33">
        <v>1.6</v>
      </c>
      <c r="G199" s="33">
        <v>1.1</v>
      </c>
      <c r="H199" s="33">
        <v>8.7</v>
      </c>
      <c r="I199" s="56"/>
      <c r="J199" s="56"/>
      <c r="K199" s="56"/>
    </row>
    <row r="200" spans="1:8" ht="15" customHeight="1">
      <c r="A200" s="87" t="s">
        <v>211</v>
      </c>
      <c r="B200" s="14" t="s">
        <v>146</v>
      </c>
      <c r="C200" s="17" t="s">
        <v>151</v>
      </c>
      <c r="D200" s="17" t="s">
        <v>110</v>
      </c>
      <c r="E200" s="34">
        <f>(F200*4)+(G200*9)+(H200*4)</f>
        <v>4.640000000000001</v>
      </c>
      <c r="F200" s="33">
        <v>0.8</v>
      </c>
      <c r="G200" s="33">
        <v>0.16</v>
      </c>
      <c r="H200" s="33">
        <v>0</v>
      </c>
    </row>
    <row r="201" spans="1:11" ht="15" customHeight="1">
      <c r="A201" s="43" t="s">
        <v>211</v>
      </c>
      <c r="B201" s="14" t="s">
        <v>34</v>
      </c>
      <c r="C201" s="17" t="s">
        <v>141</v>
      </c>
      <c r="D201" s="17" t="s">
        <v>141</v>
      </c>
      <c r="E201" s="34">
        <f>(F201*4)+(G201*9)+(H201*4)</f>
        <v>52.199999999999996</v>
      </c>
      <c r="F201" s="33">
        <v>1.5</v>
      </c>
      <c r="G201" s="33">
        <v>0.6</v>
      </c>
      <c r="H201" s="33">
        <v>10.2</v>
      </c>
      <c r="I201" s="56"/>
      <c r="J201" s="56"/>
      <c r="K201" s="56"/>
    </row>
    <row r="202" spans="1:11" ht="15" customHeight="1">
      <c r="A202" s="43" t="s">
        <v>272</v>
      </c>
      <c r="B202" s="14"/>
      <c r="C202" s="18"/>
      <c r="D202" s="18"/>
      <c r="E202" s="15">
        <f>SUM(E198:E201)</f>
        <v>259.24</v>
      </c>
      <c r="F202" s="15">
        <f>SUM(F198:F201)</f>
        <v>6.8</v>
      </c>
      <c r="G202" s="15">
        <f>SUM(G198:G201)</f>
        <v>3.9600000000000004</v>
      </c>
      <c r="H202" s="15">
        <f>SUM(H198:H201)</f>
        <v>49.099999999999994</v>
      </c>
      <c r="I202" s="56"/>
      <c r="J202" s="56"/>
      <c r="K202" s="56"/>
    </row>
    <row r="203" spans="1:11" ht="15" customHeight="1">
      <c r="A203" s="108" t="s">
        <v>14</v>
      </c>
      <c r="B203" s="110"/>
      <c r="C203" s="12"/>
      <c r="D203" s="12"/>
      <c r="E203" s="52"/>
      <c r="F203" s="33"/>
      <c r="G203" s="33"/>
      <c r="H203" s="33"/>
      <c r="I203" s="56"/>
      <c r="J203" s="56"/>
      <c r="K203" s="56"/>
    </row>
    <row r="204" spans="1:11" ht="15" customHeight="1">
      <c r="A204" s="87"/>
      <c r="B204" s="14" t="s">
        <v>175</v>
      </c>
      <c r="C204" s="18" t="s">
        <v>109</v>
      </c>
      <c r="D204" s="18" t="s">
        <v>108</v>
      </c>
      <c r="E204" s="33">
        <f>(F204*4)+(G204*9)+(H204*4)</f>
        <v>90</v>
      </c>
      <c r="F204" s="33">
        <v>2.7</v>
      </c>
      <c r="G204" s="33">
        <v>3</v>
      </c>
      <c r="H204" s="33">
        <v>13.05</v>
      </c>
      <c r="I204" s="56"/>
      <c r="J204" s="56"/>
      <c r="K204" s="56"/>
    </row>
    <row r="205" spans="1:11" ht="15" customHeight="1">
      <c r="A205" s="108" t="s">
        <v>10</v>
      </c>
      <c r="B205" s="110"/>
      <c r="C205" s="12"/>
      <c r="D205" s="12"/>
      <c r="E205" s="15">
        <f>E202+E204</f>
        <v>349.24</v>
      </c>
      <c r="F205" s="15">
        <f>F202+F204</f>
        <v>9.5</v>
      </c>
      <c r="G205" s="15">
        <f>G202+G204</f>
        <v>6.960000000000001</v>
      </c>
      <c r="H205" s="15">
        <f>H202+H204</f>
        <v>62.14999999999999</v>
      </c>
      <c r="I205" s="56"/>
      <c r="J205" s="56"/>
      <c r="K205" s="56"/>
    </row>
    <row r="206" spans="1:11" ht="15" customHeight="1">
      <c r="A206" s="108" t="s">
        <v>3</v>
      </c>
      <c r="B206" s="110"/>
      <c r="C206" s="12"/>
      <c r="D206" s="12"/>
      <c r="E206" s="33"/>
      <c r="F206" s="15"/>
      <c r="G206" s="15"/>
      <c r="H206" s="15"/>
      <c r="I206" s="56"/>
      <c r="J206" s="56"/>
      <c r="K206" s="56"/>
    </row>
    <row r="207" spans="1:12" ht="15" customHeight="1">
      <c r="A207" s="87" t="s">
        <v>215</v>
      </c>
      <c r="B207" s="14" t="s">
        <v>116</v>
      </c>
      <c r="C207" s="17" t="s">
        <v>139</v>
      </c>
      <c r="D207" s="17" t="s">
        <v>110</v>
      </c>
      <c r="E207" s="33">
        <v>55.5</v>
      </c>
      <c r="F207" s="33">
        <v>1</v>
      </c>
      <c r="G207" s="33">
        <v>3.5</v>
      </c>
      <c r="H207" s="68">
        <v>5</v>
      </c>
      <c r="I207" s="56"/>
      <c r="J207" s="56"/>
      <c r="K207" s="56"/>
      <c r="L207" s="56"/>
    </row>
    <row r="208" spans="1:12" ht="15" customHeight="1">
      <c r="A208" s="87" t="s">
        <v>273</v>
      </c>
      <c r="B208" s="14" t="s">
        <v>147</v>
      </c>
      <c r="C208" s="17" t="s">
        <v>109</v>
      </c>
      <c r="D208" s="17" t="s">
        <v>144</v>
      </c>
      <c r="E208" s="33">
        <f>(F208*4)+(G208*9)+(H208*4)</f>
        <v>88.36000000000001</v>
      </c>
      <c r="F208" s="33">
        <v>1.8</v>
      </c>
      <c r="G208" s="33">
        <v>4.28</v>
      </c>
      <c r="H208" s="33">
        <v>10.66</v>
      </c>
      <c r="I208" s="56"/>
      <c r="J208" s="56"/>
      <c r="K208" s="56"/>
      <c r="L208" s="56"/>
    </row>
    <row r="209" spans="1:12" ht="15" customHeight="1">
      <c r="A209" s="87" t="s">
        <v>274</v>
      </c>
      <c r="B209" s="14" t="s">
        <v>204</v>
      </c>
      <c r="C209" s="17" t="s">
        <v>108</v>
      </c>
      <c r="D209" s="17" t="s">
        <v>152</v>
      </c>
      <c r="E209" s="33">
        <f>(F209*4)+(G209*9)+(H209*4)</f>
        <v>165</v>
      </c>
      <c r="F209" s="33">
        <v>1.8</v>
      </c>
      <c r="G209" s="33">
        <v>6.2</v>
      </c>
      <c r="H209" s="33">
        <v>25.5</v>
      </c>
      <c r="I209" s="103"/>
      <c r="J209" s="103"/>
      <c r="K209" s="56"/>
      <c r="L209" s="56"/>
    </row>
    <row r="210" spans="1:12" ht="15" customHeight="1">
      <c r="A210" s="87" t="s">
        <v>275</v>
      </c>
      <c r="B210" s="14" t="s">
        <v>205</v>
      </c>
      <c r="C210" s="17" t="s">
        <v>106</v>
      </c>
      <c r="D210" s="17" t="s">
        <v>107</v>
      </c>
      <c r="E210" s="33">
        <f>(F210*4)+(G210*9)+(H210*4)</f>
        <v>223.04000000000002</v>
      </c>
      <c r="F210" s="33">
        <v>7</v>
      </c>
      <c r="G210" s="33">
        <v>11.2</v>
      </c>
      <c r="H210" s="33">
        <v>23.56</v>
      </c>
      <c r="I210" s="104"/>
      <c r="J210" s="104"/>
      <c r="K210" s="56"/>
      <c r="L210" s="56"/>
    </row>
    <row r="211" spans="1:11" ht="15" customHeight="1">
      <c r="A211" s="87" t="s">
        <v>211</v>
      </c>
      <c r="B211" s="14" t="s">
        <v>148</v>
      </c>
      <c r="C211" s="17" t="s">
        <v>109</v>
      </c>
      <c r="D211" s="17" t="s">
        <v>108</v>
      </c>
      <c r="E211" s="33">
        <f>(F211*4)+(G211*9)+(H211*4)</f>
        <v>86.6</v>
      </c>
      <c r="F211" s="33">
        <v>1</v>
      </c>
      <c r="G211" s="33">
        <v>0.2</v>
      </c>
      <c r="H211" s="33">
        <v>20.2</v>
      </c>
      <c r="I211" s="69"/>
      <c r="J211" s="69"/>
      <c r="K211" s="69"/>
    </row>
    <row r="212" spans="1:11" ht="15" customHeight="1">
      <c r="A212" s="87" t="s">
        <v>211</v>
      </c>
      <c r="B212" s="14" t="s">
        <v>177</v>
      </c>
      <c r="C212" s="17" t="s">
        <v>110</v>
      </c>
      <c r="D212" s="17" t="s">
        <v>141</v>
      </c>
      <c r="E212" s="33">
        <v>90.93</v>
      </c>
      <c r="F212" s="33">
        <v>2.1</v>
      </c>
      <c r="G212" s="33">
        <v>2.73</v>
      </c>
      <c r="H212" s="33">
        <v>14.49</v>
      </c>
      <c r="I212" s="56"/>
      <c r="J212" s="56"/>
      <c r="K212" s="56"/>
    </row>
    <row r="213" spans="1:11" ht="15" customHeight="1">
      <c r="A213" s="43" t="s">
        <v>211</v>
      </c>
      <c r="B213" s="14" t="s">
        <v>25</v>
      </c>
      <c r="C213" s="17" t="s">
        <v>111</v>
      </c>
      <c r="D213" s="17" t="s">
        <v>141</v>
      </c>
      <c r="E213" s="33">
        <v>58.43</v>
      </c>
      <c r="F213" s="33">
        <v>2.13</v>
      </c>
      <c r="G213" s="33">
        <v>0.83</v>
      </c>
      <c r="H213" s="33">
        <v>10.63</v>
      </c>
      <c r="I213" s="56"/>
      <c r="J213" s="56"/>
      <c r="K213" s="56"/>
    </row>
    <row r="214" spans="1:11" ht="15" customHeight="1">
      <c r="A214" s="108" t="s">
        <v>11</v>
      </c>
      <c r="B214" s="110"/>
      <c r="C214" s="12"/>
      <c r="D214" s="12"/>
      <c r="E214" s="15">
        <f>SUM(E207:E213)</f>
        <v>767.86</v>
      </c>
      <c r="F214" s="15">
        <f>SUM(F207:F213)</f>
        <v>16.83</v>
      </c>
      <c r="G214" s="15">
        <f>SUM(G207:G213)</f>
        <v>28.939999999999998</v>
      </c>
      <c r="H214" s="15">
        <f>SUM(H207:H213)</f>
        <v>110.03999999999999</v>
      </c>
      <c r="I214" s="56"/>
      <c r="J214" s="56"/>
      <c r="K214" s="56"/>
    </row>
    <row r="215" spans="1:11" ht="15" customHeight="1">
      <c r="A215" s="108" t="s">
        <v>40</v>
      </c>
      <c r="B215" s="110"/>
      <c r="C215" s="108"/>
      <c r="D215" s="109"/>
      <c r="E215" s="109"/>
      <c r="F215" s="109"/>
      <c r="G215" s="109"/>
      <c r="H215" s="110"/>
      <c r="I215" s="56"/>
      <c r="J215" s="56"/>
      <c r="K215" s="56"/>
    </row>
    <row r="216" spans="1:12" ht="15" customHeight="1">
      <c r="A216" s="43" t="s">
        <v>238</v>
      </c>
      <c r="B216" s="14" t="s">
        <v>201</v>
      </c>
      <c r="C216" s="17" t="s">
        <v>108</v>
      </c>
      <c r="D216" s="17" t="s">
        <v>81</v>
      </c>
      <c r="E216" s="33">
        <f>(F216*4)+(G216*9)+(H216*4)</f>
        <v>143.60000000000002</v>
      </c>
      <c r="F216" s="33">
        <v>6.1</v>
      </c>
      <c r="G216" s="33">
        <v>6</v>
      </c>
      <c r="H216" s="33">
        <v>16.3</v>
      </c>
      <c r="I216" s="56"/>
      <c r="J216" s="56"/>
      <c r="K216" s="56"/>
      <c r="L216" s="56"/>
    </row>
    <row r="217" spans="1:12" ht="15" customHeight="1">
      <c r="A217" s="43" t="s">
        <v>276</v>
      </c>
      <c r="B217" s="14" t="s">
        <v>199</v>
      </c>
      <c r="C217" s="17" t="s">
        <v>109</v>
      </c>
      <c r="D217" s="17" t="s">
        <v>108</v>
      </c>
      <c r="E217" s="33">
        <f>(F217*4)+(G217*9)+(H217*4)</f>
        <v>52.8</v>
      </c>
      <c r="F217" s="33">
        <v>0.2</v>
      </c>
      <c r="G217" s="33">
        <v>0</v>
      </c>
      <c r="H217" s="33">
        <v>13</v>
      </c>
      <c r="I217" s="56"/>
      <c r="J217" s="56"/>
      <c r="K217" s="56"/>
      <c r="L217" s="56"/>
    </row>
    <row r="218" spans="1:11" ht="15" customHeight="1">
      <c r="A218" s="87" t="s">
        <v>211</v>
      </c>
      <c r="B218" s="14" t="s">
        <v>25</v>
      </c>
      <c r="C218" s="17" t="s">
        <v>111</v>
      </c>
      <c r="D218" s="17" t="s">
        <v>141</v>
      </c>
      <c r="E218" s="33">
        <v>58.43</v>
      </c>
      <c r="F218" s="33">
        <v>2.13</v>
      </c>
      <c r="G218" s="33">
        <v>0.83</v>
      </c>
      <c r="H218" s="33">
        <v>10.63</v>
      </c>
      <c r="I218" s="56"/>
      <c r="J218" s="56"/>
      <c r="K218" s="56"/>
    </row>
    <row r="219" spans="1:10" ht="15" customHeight="1">
      <c r="A219" s="43" t="s">
        <v>211</v>
      </c>
      <c r="B219" s="14" t="s">
        <v>26</v>
      </c>
      <c r="C219" s="17" t="s">
        <v>110</v>
      </c>
      <c r="D219" s="17" t="s">
        <v>141</v>
      </c>
      <c r="E219" s="33">
        <f>(F219*4)+(G219*9)+(H219*4)</f>
        <v>90.93</v>
      </c>
      <c r="F219" s="33">
        <v>2.1</v>
      </c>
      <c r="G219" s="33">
        <v>2.73</v>
      </c>
      <c r="H219" s="33">
        <v>14.49</v>
      </c>
      <c r="I219" s="56"/>
      <c r="J219" s="56"/>
    </row>
    <row r="220" spans="1:9" ht="15" customHeight="1">
      <c r="A220" s="43" t="s">
        <v>211</v>
      </c>
      <c r="B220" s="14" t="s">
        <v>187</v>
      </c>
      <c r="C220" s="17" t="s">
        <v>153</v>
      </c>
      <c r="D220" s="17" t="s">
        <v>154</v>
      </c>
      <c r="E220" s="33">
        <f>(F220*4)+(G220*9)+(H220*4)</f>
        <v>37.8</v>
      </c>
      <c r="F220" s="33">
        <v>0.9</v>
      </c>
      <c r="G220" s="33">
        <v>0.2</v>
      </c>
      <c r="H220" s="33">
        <v>8.1</v>
      </c>
      <c r="I220" s="56"/>
    </row>
    <row r="221" spans="1:11" ht="15" customHeight="1">
      <c r="A221" s="108" t="s">
        <v>23</v>
      </c>
      <c r="B221" s="110"/>
      <c r="C221" s="12"/>
      <c r="D221" s="12"/>
      <c r="E221" s="15">
        <v>330.76</v>
      </c>
      <c r="F221" s="15">
        <v>11.23</v>
      </c>
      <c r="G221" s="15">
        <v>9.76</v>
      </c>
      <c r="H221" s="15">
        <v>49.52</v>
      </c>
      <c r="I221" s="56"/>
      <c r="J221" s="56"/>
      <c r="K221" s="56"/>
    </row>
    <row r="222" spans="1:11" ht="15" customHeight="1">
      <c r="A222" s="108" t="s">
        <v>17</v>
      </c>
      <c r="B222" s="110"/>
      <c r="C222" s="12"/>
      <c r="D222" s="12"/>
      <c r="E222" s="15"/>
      <c r="F222" s="15"/>
      <c r="G222" s="15"/>
      <c r="H222" s="15"/>
      <c r="I222" s="56"/>
      <c r="J222" s="56"/>
      <c r="K222" s="56"/>
    </row>
    <row r="223" spans="1:12" ht="15" customHeight="1">
      <c r="A223" s="87" t="s">
        <v>277</v>
      </c>
      <c r="B223" s="14" t="s">
        <v>149</v>
      </c>
      <c r="C223" s="18" t="s">
        <v>139</v>
      </c>
      <c r="D223" s="18" t="s">
        <v>139</v>
      </c>
      <c r="E223" s="33">
        <v>195.81</v>
      </c>
      <c r="F223" s="33">
        <v>5.4</v>
      </c>
      <c r="G223" s="33">
        <v>6.69</v>
      </c>
      <c r="H223" s="33">
        <v>28.5</v>
      </c>
      <c r="I223" s="56"/>
      <c r="J223" s="56"/>
      <c r="K223" s="56"/>
      <c r="L223" s="56"/>
    </row>
    <row r="224" spans="1:12" ht="15" customHeight="1">
      <c r="A224" s="88" t="s">
        <v>239</v>
      </c>
      <c r="B224" s="3" t="s">
        <v>150</v>
      </c>
      <c r="C224" s="18" t="s">
        <v>109</v>
      </c>
      <c r="D224" s="18" t="s">
        <v>108</v>
      </c>
      <c r="E224" s="33">
        <f>(F224*4)+(G224*9)+(H224*4)</f>
        <v>67.7</v>
      </c>
      <c r="F224" s="33">
        <v>1</v>
      </c>
      <c r="G224" s="33">
        <v>0.1</v>
      </c>
      <c r="H224" s="33">
        <v>15.7</v>
      </c>
      <c r="I224" s="56"/>
      <c r="J224" s="56"/>
      <c r="K224" s="56"/>
      <c r="L224" s="56"/>
    </row>
    <row r="225" spans="1:11" ht="15" customHeight="1">
      <c r="A225" s="119" t="s">
        <v>15</v>
      </c>
      <c r="B225" s="119"/>
      <c r="C225" s="18"/>
      <c r="D225" s="18"/>
      <c r="E225" s="15">
        <f>SUM(E223:E224)</f>
        <v>263.51</v>
      </c>
      <c r="F225" s="15">
        <f>SUM(F223:F224)</f>
        <v>6.4</v>
      </c>
      <c r="G225" s="15">
        <f>SUM(G223:G224)</f>
        <v>6.79</v>
      </c>
      <c r="H225" s="15">
        <f>SUM(H223:H224)</f>
        <v>44.2</v>
      </c>
      <c r="I225" s="56"/>
      <c r="J225" s="56"/>
      <c r="K225" s="56"/>
    </row>
    <row r="226" spans="2:11" ht="15" customHeight="1">
      <c r="B226" s="40"/>
      <c r="C226" s="22"/>
      <c r="D226" s="22"/>
      <c r="E226" s="16">
        <v>1711.36</v>
      </c>
      <c r="F226" s="16">
        <f>F225+F221+F214+F205</f>
        <v>43.96</v>
      </c>
      <c r="G226" s="16">
        <f>G225+G221+G214+G205</f>
        <v>52.449999999999996</v>
      </c>
      <c r="H226" s="16">
        <f>H225+H221+H214+H205</f>
        <v>265.90999999999997</v>
      </c>
      <c r="I226" s="56"/>
      <c r="J226" s="56"/>
      <c r="K226" s="56"/>
    </row>
    <row r="227" spans="2:11" ht="57" customHeight="1">
      <c r="B227" s="114">
        <v>8</v>
      </c>
      <c r="C227" s="114"/>
      <c r="D227" s="114"/>
      <c r="E227" s="114"/>
      <c r="F227" s="114"/>
      <c r="G227" s="114"/>
      <c r="H227" s="114"/>
      <c r="I227" s="56"/>
      <c r="J227" s="56"/>
      <c r="K227" s="56"/>
    </row>
    <row r="228" spans="2:11" ht="1.5" customHeight="1">
      <c r="B228" s="6"/>
      <c r="C228" s="24"/>
      <c r="D228" s="24"/>
      <c r="E228" s="48"/>
      <c r="F228" s="35"/>
      <c r="G228" s="35"/>
      <c r="H228" s="35"/>
      <c r="I228" s="56"/>
      <c r="J228" s="56"/>
      <c r="K228" s="56"/>
    </row>
    <row r="229" spans="1:11" ht="37.5" customHeight="1">
      <c r="A229" s="94" t="s">
        <v>223</v>
      </c>
      <c r="B229" s="4" t="s">
        <v>0</v>
      </c>
      <c r="C229" s="11" t="s">
        <v>77</v>
      </c>
      <c r="D229" s="11" t="s">
        <v>42</v>
      </c>
      <c r="E229" s="1" t="s">
        <v>41</v>
      </c>
      <c r="F229" s="2" t="s">
        <v>30</v>
      </c>
      <c r="G229" s="2" t="s">
        <v>35</v>
      </c>
      <c r="H229" s="2" t="s">
        <v>36</v>
      </c>
      <c r="I229" s="56"/>
      <c r="J229" s="56"/>
      <c r="K229" s="56"/>
    </row>
    <row r="230" spans="1:11" ht="15" customHeight="1">
      <c r="A230" s="109" t="s">
        <v>2</v>
      </c>
      <c r="B230" s="110"/>
      <c r="C230" s="12"/>
      <c r="D230" s="12"/>
      <c r="E230" s="10"/>
      <c r="F230" s="33"/>
      <c r="G230" s="33"/>
      <c r="H230" s="33"/>
      <c r="I230" s="56"/>
      <c r="J230" s="56"/>
      <c r="K230" s="56"/>
    </row>
    <row r="231" spans="1:12" ht="15" customHeight="1">
      <c r="A231" s="87" t="s">
        <v>278</v>
      </c>
      <c r="B231" s="14" t="s">
        <v>188</v>
      </c>
      <c r="C231" s="18" t="s">
        <v>109</v>
      </c>
      <c r="D231" s="18" t="s">
        <v>108</v>
      </c>
      <c r="E231" s="34">
        <f>(F231*4)+(G231*9)+(H231*4)</f>
        <v>212.2</v>
      </c>
      <c r="F231" s="34">
        <v>2.2</v>
      </c>
      <c r="G231" s="34">
        <v>2.6</v>
      </c>
      <c r="H231" s="34">
        <v>45</v>
      </c>
      <c r="I231" s="56"/>
      <c r="J231" s="56"/>
      <c r="K231" s="56"/>
      <c r="L231" s="56"/>
    </row>
    <row r="232" spans="1:11" ht="15" customHeight="1">
      <c r="A232" s="87" t="s">
        <v>279</v>
      </c>
      <c r="B232" s="14" t="s">
        <v>68</v>
      </c>
      <c r="C232" s="30" t="s">
        <v>109</v>
      </c>
      <c r="D232" s="30" t="s">
        <v>144</v>
      </c>
      <c r="E232" s="34">
        <f>(F232*4)+(G232*9)+(H232*4)</f>
        <v>1.2000000000000002</v>
      </c>
      <c r="F232" s="33">
        <v>0.2</v>
      </c>
      <c r="G232" s="33">
        <v>0</v>
      </c>
      <c r="H232" s="33">
        <v>0.1</v>
      </c>
      <c r="I232" s="56"/>
      <c r="J232" s="56"/>
      <c r="K232" s="56"/>
    </row>
    <row r="233" spans="1:11" ht="15" customHeight="1">
      <c r="A233" s="87" t="s">
        <v>227</v>
      </c>
      <c r="B233" s="14" t="s">
        <v>124</v>
      </c>
      <c r="C233" s="17" t="s">
        <v>141</v>
      </c>
      <c r="D233" s="17" t="s">
        <v>159</v>
      </c>
      <c r="E233" s="34">
        <f>(F233*4)+(G233*9)+(H233*4)</f>
        <v>72.4</v>
      </c>
      <c r="F233" s="33">
        <v>4.6</v>
      </c>
      <c r="G233" s="33">
        <v>6</v>
      </c>
      <c r="H233" s="33">
        <v>0</v>
      </c>
      <c r="I233" s="56"/>
      <c r="J233" s="56"/>
      <c r="K233" s="56"/>
    </row>
    <row r="234" spans="1:15" s="71" customFormat="1" ht="15" customHeight="1">
      <c r="A234" s="96" t="s">
        <v>221</v>
      </c>
      <c r="B234" s="8" t="s">
        <v>135</v>
      </c>
      <c r="C234" s="23" t="s">
        <v>141</v>
      </c>
      <c r="D234" s="23" t="s">
        <v>111</v>
      </c>
      <c r="E234" s="53">
        <f>(F234*4)+(G234*9)+(H234*4)</f>
        <v>52.199999999999996</v>
      </c>
      <c r="F234" s="47">
        <v>1.5</v>
      </c>
      <c r="G234" s="47">
        <v>0.6</v>
      </c>
      <c r="H234" s="47">
        <v>10.2</v>
      </c>
      <c r="I234" s="61"/>
      <c r="J234" s="61"/>
      <c r="K234" s="61"/>
      <c r="L234" s="61"/>
      <c r="M234" s="70"/>
      <c r="N234" s="70"/>
      <c r="O234" s="70"/>
    </row>
    <row r="235" spans="1:11" ht="15" customHeight="1">
      <c r="A235" s="87" t="s">
        <v>280</v>
      </c>
      <c r="B235" s="14"/>
      <c r="C235" s="18"/>
      <c r="D235" s="18"/>
      <c r="E235" s="15">
        <f>SUM(E231:E234)</f>
        <v>337.99999999999994</v>
      </c>
      <c r="F235" s="15">
        <f>SUM(F231:F234)</f>
        <v>8.5</v>
      </c>
      <c r="G235" s="15">
        <f>SUM(G231:G234)</f>
        <v>9.2</v>
      </c>
      <c r="H235" s="15">
        <f>SUM(H231:H234)</f>
        <v>55.3</v>
      </c>
      <c r="I235" s="56"/>
      <c r="J235" s="56"/>
      <c r="K235" s="56"/>
    </row>
    <row r="236" spans="1:11" ht="15" customHeight="1">
      <c r="A236" s="108" t="s">
        <v>16</v>
      </c>
      <c r="B236" s="110"/>
      <c r="C236" s="12"/>
      <c r="D236" s="12"/>
      <c r="E236" s="33"/>
      <c r="F236" s="33"/>
      <c r="G236" s="33"/>
      <c r="H236" s="33"/>
      <c r="I236" s="56"/>
      <c r="J236" s="56"/>
      <c r="K236" s="56"/>
    </row>
    <row r="237" spans="1:11" ht="15" customHeight="1">
      <c r="A237" s="87"/>
      <c r="B237" s="14" t="s">
        <v>175</v>
      </c>
      <c r="C237" s="18" t="s">
        <v>109</v>
      </c>
      <c r="D237" s="18" t="s">
        <v>108</v>
      </c>
      <c r="E237" s="33">
        <f>(F237*4)+(G237*9)+(H237*4)</f>
        <v>90</v>
      </c>
      <c r="F237" s="33">
        <v>2.7</v>
      </c>
      <c r="G237" s="33">
        <v>3</v>
      </c>
      <c r="H237" s="33">
        <v>13.05</v>
      </c>
      <c r="I237" s="56"/>
      <c r="J237" s="56"/>
      <c r="K237" s="56"/>
    </row>
    <row r="238" spans="1:11" ht="15" customHeight="1">
      <c r="A238" s="108" t="s">
        <v>10</v>
      </c>
      <c r="B238" s="110"/>
      <c r="C238" s="12"/>
      <c r="D238" s="12"/>
      <c r="E238" s="15">
        <f>E235+E237</f>
        <v>427.99999999999994</v>
      </c>
      <c r="F238" s="15">
        <f>F235+F237</f>
        <v>11.2</v>
      </c>
      <c r="G238" s="15">
        <f>G235+G237</f>
        <v>12.2</v>
      </c>
      <c r="H238" s="15">
        <f>H235+H237</f>
        <v>68.35</v>
      </c>
      <c r="I238" s="56"/>
      <c r="J238" s="56"/>
      <c r="K238" s="56"/>
    </row>
    <row r="239" spans="1:11" ht="15" customHeight="1">
      <c r="A239" s="108" t="s">
        <v>3</v>
      </c>
      <c r="B239" s="110"/>
      <c r="C239" s="12"/>
      <c r="D239" s="12"/>
      <c r="E239" s="33"/>
      <c r="F239" s="33"/>
      <c r="G239" s="33"/>
      <c r="H239" s="33"/>
      <c r="I239" s="56"/>
      <c r="J239" s="56"/>
      <c r="K239" s="56"/>
    </row>
    <row r="240" spans="1:11" ht="15" customHeight="1">
      <c r="A240" s="87" t="s">
        <v>281</v>
      </c>
      <c r="B240" s="14" t="s">
        <v>155</v>
      </c>
      <c r="C240" s="18" t="s">
        <v>139</v>
      </c>
      <c r="D240" s="18" t="s">
        <v>110</v>
      </c>
      <c r="E240" s="33">
        <f>(F240*4)+(G240*9)+(H240*4)</f>
        <v>18.08</v>
      </c>
      <c r="F240" s="34">
        <v>1.42</v>
      </c>
      <c r="G240" s="34">
        <v>0.08</v>
      </c>
      <c r="H240" s="34">
        <v>2.92</v>
      </c>
      <c r="I240" s="56"/>
      <c r="J240" s="56"/>
      <c r="K240" s="56"/>
    </row>
    <row r="241" spans="1:11" ht="15" customHeight="1">
      <c r="A241" s="87" t="s">
        <v>282</v>
      </c>
      <c r="B241" s="14" t="s">
        <v>190</v>
      </c>
      <c r="C241" s="18" t="s">
        <v>109</v>
      </c>
      <c r="D241" s="18" t="s">
        <v>108</v>
      </c>
      <c r="E241" s="33">
        <f>(F241*4)+(G241*9)+(H241*4)</f>
        <v>115.53999999999999</v>
      </c>
      <c r="F241" s="34">
        <v>5.12</v>
      </c>
      <c r="G241" s="34">
        <v>5.78</v>
      </c>
      <c r="H241" s="34">
        <v>10.76</v>
      </c>
      <c r="I241" s="56"/>
      <c r="J241" s="56"/>
      <c r="K241" s="56"/>
    </row>
    <row r="242" spans="1:11" ht="15" customHeight="1">
      <c r="A242" s="87" t="s">
        <v>283</v>
      </c>
      <c r="B242" s="14" t="s">
        <v>156</v>
      </c>
      <c r="C242" s="18" t="s">
        <v>96</v>
      </c>
      <c r="D242" s="18" t="s">
        <v>97</v>
      </c>
      <c r="E242" s="33">
        <f>(F242*4)+(G242*9)+(H242*4)</f>
        <v>113.12</v>
      </c>
      <c r="F242" s="34">
        <v>5.86</v>
      </c>
      <c r="G242" s="34">
        <v>3.28</v>
      </c>
      <c r="H242" s="34">
        <v>15.04</v>
      </c>
      <c r="I242" s="56"/>
      <c r="J242" s="56"/>
      <c r="K242" s="56"/>
    </row>
    <row r="243" spans="1:11" ht="15" customHeight="1">
      <c r="A243" s="87" t="s">
        <v>284</v>
      </c>
      <c r="B243" s="14" t="s">
        <v>202</v>
      </c>
      <c r="C243" s="17" t="s">
        <v>144</v>
      </c>
      <c r="D243" s="17" t="s">
        <v>108</v>
      </c>
      <c r="E243" s="33">
        <v>100.27</v>
      </c>
      <c r="F243" s="34">
        <v>0.43</v>
      </c>
      <c r="G243" s="34">
        <v>0.23</v>
      </c>
      <c r="H243" s="34">
        <v>24.13</v>
      </c>
      <c r="I243" s="56"/>
      <c r="J243" s="56"/>
      <c r="K243" s="56"/>
    </row>
    <row r="244" spans="1:11" ht="15" customHeight="1">
      <c r="A244" s="43" t="s">
        <v>211</v>
      </c>
      <c r="B244" s="14" t="s">
        <v>6</v>
      </c>
      <c r="C244" s="17" t="s">
        <v>111</v>
      </c>
      <c r="D244" s="17" t="s">
        <v>141</v>
      </c>
      <c r="E244" s="33">
        <v>58.43</v>
      </c>
      <c r="F244" s="33">
        <v>2.13</v>
      </c>
      <c r="G244" s="33">
        <v>0.83</v>
      </c>
      <c r="H244" s="33">
        <v>10.63</v>
      </c>
      <c r="I244" s="56"/>
      <c r="J244" s="56"/>
      <c r="K244" s="56"/>
    </row>
    <row r="245" spans="1:11" ht="15" customHeight="1">
      <c r="A245" s="43" t="s">
        <v>211</v>
      </c>
      <c r="B245" s="14" t="s">
        <v>177</v>
      </c>
      <c r="C245" s="17" t="s">
        <v>110</v>
      </c>
      <c r="D245" s="17" t="s">
        <v>159</v>
      </c>
      <c r="E245" s="33">
        <f>(F245*4)+(G245*9)+(H245*4)</f>
        <v>90.93</v>
      </c>
      <c r="F245" s="33">
        <v>2.1</v>
      </c>
      <c r="G245" s="33">
        <v>2.73</v>
      </c>
      <c r="H245" s="33">
        <v>14.49</v>
      </c>
      <c r="I245" s="56"/>
      <c r="J245" s="56"/>
      <c r="K245" s="56"/>
    </row>
    <row r="246" spans="1:11" ht="15" customHeight="1">
      <c r="A246" s="43" t="s">
        <v>285</v>
      </c>
      <c r="B246" s="8" t="s">
        <v>189</v>
      </c>
      <c r="C246" s="23" t="s">
        <v>108</v>
      </c>
      <c r="D246" s="23" t="s">
        <v>152</v>
      </c>
      <c r="E246" s="47">
        <f>(F246*4)+(G246*9)+(H246*4)</f>
        <v>90.80000000000001</v>
      </c>
      <c r="F246" s="53">
        <v>4.5</v>
      </c>
      <c r="G246" s="53">
        <v>5.6</v>
      </c>
      <c r="H246" s="53">
        <v>5.6</v>
      </c>
      <c r="I246" s="56"/>
      <c r="J246" s="56"/>
      <c r="K246" s="56"/>
    </row>
    <row r="247" spans="1:11" ht="15" customHeight="1">
      <c r="A247" s="108" t="s">
        <v>11</v>
      </c>
      <c r="B247" s="110"/>
      <c r="C247" s="12"/>
      <c r="D247" s="12"/>
      <c r="E247" s="15">
        <f>SUM(E240:E246)</f>
        <v>587.1700000000001</v>
      </c>
      <c r="F247" s="15">
        <f>SUM(F240:F246)</f>
        <v>21.560000000000002</v>
      </c>
      <c r="G247" s="15">
        <f>SUM(G240:G246)</f>
        <v>18.53</v>
      </c>
      <c r="H247" s="15">
        <f>SUM(H240:H246)</f>
        <v>83.57</v>
      </c>
      <c r="I247" s="56"/>
      <c r="J247" s="56"/>
      <c r="K247" s="56"/>
    </row>
    <row r="248" spans="1:11" ht="15" customHeight="1">
      <c r="A248" s="108" t="s">
        <v>40</v>
      </c>
      <c r="B248" s="110"/>
      <c r="C248" s="108"/>
      <c r="D248" s="109"/>
      <c r="E248" s="109"/>
      <c r="F248" s="109"/>
      <c r="G248" s="109"/>
      <c r="H248" s="110"/>
      <c r="I248" s="56"/>
      <c r="J248" s="56"/>
      <c r="K248" s="56"/>
    </row>
    <row r="249" spans="1:12" ht="31.5" customHeight="1">
      <c r="A249" s="43" t="s">
        <v>248</v>
      </c>
      <c r="B249" s="14" t="s">
        <v>157</v>
      </c>
      <c r="C249" s="17" t="s">
        <v>108</v>
      </c>
      <c r="D249" s="17" t="s">
        <v>152</v>
      </c>
      <c r="E249" s="33">
        <f>(F249*4)+(G249*9)+(H249*4)</f>
        <v>205.70000000000002</v>
      </c>
      <c r="F249" s="34">
        <v>7</v>
      </c>
      <c r="G249" s="34">
        <v>15.3</v>
      </c>
      <c r="H249" s="34">
        <v>10</v>
      </c>
      <c r="I249" s="56"/>
      <c r="J249" s="56"/>
      <c r="K249" s="56"/>
      <c r="L249" s="56"/>
    </row>
    <row r="250" spans="1:12" ht="15" customHeight="1">
      <c r="A250" s="43" t="s">
        <v>232</v>
      </c>
      <c r="B250" s="14" t="s">
        <v>206</v>
      </c>
      <c r="C250" s="17" t="s">
        <v>109</v>
      </c>
      <c r="D250" s="17" t="s">
        <v>108</v>
      </c>
      <c r="E250" s="33">
        <f>(F250*4)+(G250*9)+(H250*4)</f>
        <v>32.9</v>
      </c>
      <c r="F250" s="34">
        <v>0.1</v>
      </c>
      <c r="G250" s="34">
        <v>0.1</v>
      </c>
      <c r="H250" s="34">
        <v>7.9</v>
      </c>
      <c r="I250" s="56"/>
      <c r="J250" s="56"/>
      <c r="K250" s="56"/>
      <c r="L250" s="56"/>
    </row>
    <row r="251" spans="1:12" ht="15" customHeight="1">
      <c r="A251" s="97" t="s">
        <v>221</v>
      </c>
      <c r="B251" s="14" t="s">
        <v>6</v>
      </c>
      <c r="C251" s="17" t="s">
        <v>111</v>
      </c>
      <c r="D251" s="17" t="s">
        <v>141</v>
      </c>
      <c r="E251" s="33">
        <v>58.43</v>
      </c>
      <c r="F251" s="34">
        <v>2.13</v>
      </c>
      <c r="G251" s="34">
        <v>0.83</v>
      </c>
      <c r="H251" s="34">
        <v>10.63</v>
      </c>
      <c r="I251" s="56"/>
      <c r="J251" s="56"/>
      <c r="K251" s="56"/>
      <c r="L251" s="56"/>
    </row>
    <row r="252" spans="1:11" ht="15" customHeight="1">
      <c r="A252" s="97" t="s">
        <v>211</v>
      </c>
      <c r="B252" s="14" t="s">
        <v>26</v>
      </c>
      <c r="C252" s="17" t="s">
        <v>110</v>
      </c>
      <c r="D252" s="17" t="s">
        <v>141</v>
      </c>
      <c r="E252" s="33">
        <f>(F252*4)+(G252*9)+(H252*4)</f>
        <v>90.93</v>
      </c>
      <c r="F252" s="33">
        <v>2.1</v>
      </c>
      <c r="G252" s="33">
        <v>2.73</v>
      </c>
      <c r="H252" s="33">
        <v>14.49</v>
      </c>
      <c r="I252" s="56"/>
      <c r="J252" s="56"/>
      <c r="K252" s="56"/>
    </row>
    <row r="253" spans="1:11" ht="15" customHeight="1">
      <c r="A253" s="40" t="s">
        <v>211</v>
      </c>
      <c r="B253" s="14" t="s">
        <v>158</v>
      </c>
      <c r="C253" s="17" t="s">
        <v>153</v>
      </c>
      <c r="D253" s="17" t="s">
        <v>154</v>
      </c>
      <c r="E253" s="33">
        <f>(F253*4)+(G253*9)+(H253*4)</f>
        <v>94.5</v>
      </c>
      <c r="F253" s="33">
        <v>1.5</v>
      </c>
      <c r="G253" s="33">
        <v>0.5</v>
      </c>
      <c r="H253" s="33">
        <v>21</v>
      </c>
      <c r="I253" s="56"/>
      <c r="J253" s="56"/>
      <c r="K253" s="56"/>
    </row>
    <row r="254" spans="1:11" ht="15" customHeight="1">
      <c r="A254" s="108" t="s">
        <v>20</v>
      </c>
      <c r="B254" s="110"/>
      <c r="C254" s="12"/>
      <c r="D254" s="12"/>
      <c r="E254" s="15">
        <f>SUM(E249:E253)</f>
        <v>482.46000000000004</v>
      </c>
      <c r="F254" s="15">
        <f>SUM(F249:F253)</f>
        <v>12.83</v>
      </c>
      <c r="G254" s="15">
        <f>SUM(G249:G253)</f>
        <v>19.46</v>
      </c>
      <c r="H254" s="15">
        <f>SUM(H249:H253)</f>
        <v>64.02000000000001</v>
      </c>
      <c r="I254" s="56"/>
      <c r="J254" s="56"/>
      <c r="K254" s="56"/>
    </row>
    <row r="255" spans="1:11" ht="15" customHeight="1">
      <c r="A255" s="108" t="s">
        <v>18</v>
      </c>
      <c r="B255" s="110"/>
      <c r="C255" s="12"/>
      <c r="D255" s="12"/>
      <c r="E255" s="33"/>
      <c r="F255" s="33"/>
      <c r="G255" s="33"/>
      <c r="H255" s="33"/>
      <c r="I255" s="56"/>
      <c r="J255" s="56"/>
      <c r="K255" s="56"/>
    </row>
    <row r="256" spans="1:12" ht="27" customHeight="1">
      <c r="A256" s="43" t="s">
        <v>286</v>
      </c>
      <c r="B256" s="14" t="s">
        <v>288</v>
      </c>
      <c r="C256" s="18" t="s">
        <v>48</v>
      </c>
      <c r="D256" s="18" t="s">
        <v>54</v>
      </c>
      <c r="E256" s="34">
        <f>(F256*4)+(G256*9)+(H256*4)</f>
        <v>233.4</v>
      </c>
      <c r="F256" s="33">
        <v>7.4</v>
      </c>
      <c r="G256" s="33">
        <v>17.8</v>
      </c>
      <c r="H256" s="33">
        <v>10.9</v>
      </c>
      <c r="I256" s="56"/>
      <c r="J256" s="56"/>
      <c r="K256" s="56"/>
      <c r="L256" s="56"/>
    </row>
    <row r="257" spans="1:11" ht="15" customHeight="1">
      <c r="A257" s="43" t="s">
        <v>287</v>
      </c>
      <c r="B257" s="14" t="s">
        <v>70</v>
      </c>
      <c r="C257" s="18" t="s">
        <v>5</v>
      </c>
      <c r="D257" s="18" t="s">
        <v>56</v>
      </c>
      <c r="E257" s="34">
        <f>(F257*4)+(G257*9)+(H257*4)</f>
        <v>135.03</v>
      </c>
      <c r="F257" s="33">
        <v>5.52</v>
      </c>
      <c r="G257" s="33">
        <v>2.79</v>
      </c>
      <c r="H257" s="33">
        <v>21.96</v>
      </c>
      <c r="I257" s="56"/>
      <c r="J257" s="56"/>
      <c r="K257" s="56"/>
    </row>
    <row r="258" spans="1:11" ht="15" customHeight="1">
      <c r="A258" s="119" t="s">
        <v>15</v>
      </c>
      <c r="B258" s="119"/>
      <c r="C258" s="26"/>
      <c r="D258" s="26"/>
      <c r="E258" s="15">
        <f>SUM(E256:E257)</f>
        <v>368.43</v>
      </c>
      <c r="F258" s="15">
        <f>SUM(F256:F257)</f>
        <v>12.92</v>
      </c>
      <c r="G258" s="15">
        <f>SUM(G256:G257)</f>
        <v>20.59</v>
      </c>
      <c r="H258" s="15">
        <f>SUM(H256:H257)</f>
        <v>32.86</v>
      </c>
      <c r="I258" s="56"/>
      <c r="J258" s="56"/>
      <c r="K258" s="56"/>
    </row>
    <row r="259" spans="2:11" ht="15" customHeight="1">
      <c r="B259" s="42"/>
      <c r="C259" s="26"/>
      <c r="D259" s="26"/>
      <c r="E259" s="16">
        <f>E258+E254+E247+E238</f>
        <v>1866.0600000000002</v>
      </c>
      <c r="F259" s="16">
        <f>F258+F254+F247+F238</f>
        <v>58.510000000000005</v>
      </c>
      <c r="G259" s="16">
        <f>G258+G254+G247+G238</f>
        <v>70.78</v>
      </c>
      <c r="H259" s="16">
        <f>H258+H254+H247+H238</f>
        <v>248.79999999999998</v>
      </c>
      <c r="I259" s="56"/>
      <c r="J259" s="56"/>
      <c r="K259" s="56"/>
    </row>
    <row r="260" spans="2:11" ht="42" customHeight="1">
      <c r="B260" s="107">
        <v>9</v>
      </c>
      <c r="C260" s="107"/>
      <c r="D260" s="107"/>
      <c r="E260" s="107"/>
      <c r="F260" s="107"/>
      <c r="G260" s="107"/>
      <c r="H260" s="107"/>
      <c r="I260" s="56"/>
      <c r="J260" s="56"/>
      <c r="K260" s="56"/>
    </row>
    <row r="261" spans="1:11" ht="39" customHeight="1">
      <c r="A261" s="94" t="s">
        <v>223</v>
      </c>
      <c r="B261" s="4" t="s">
        <v>0</v>
      </c>
      <c r="C261" s="11" t="s">
        <v>77</v>
      </c>
      <c r="D261" s="11" t="s">
        <v>42</v>
      </c>
      <c r="E261" s="1" t="s">
        <v>41</v>
      </c>
      <c r="F261" s="2" t="s">
        <v>30</v>
      </c>
      <c r="G261" s="2" t="s">
        <v>35</v>
      </c>
      <c r="H261" s="2" t="s">
        <v>36</v>
      </c>
      <c r="I261" s="56"/>
      <c r="J261" s="56"/>
      <c r="K261" s="56"/>
    </row>
    <row r="262" spans="1:11" ht="21.75" customHeight="1">
      <c r="A262" s="109" t="s">
        <v>2</v>
      </c>
      <c r="B262" s="110"/>
      <c r="C262" s="12"/>
      <c r="D262" s="12"/>
      <c r="E262" s="10"/>
      <c r="F262" s="33"/>
      <c r="G262" s="33"/>
      <c r="H262" s="33"/>
      <c r="I262" s="56"/>
      <c r="J262" s="56"/>
      <c r="K262" s="56"/>
    </row>
    <row r="263" spans="1:12" ht="17.25" customHeight="1">
      <c r="A263" s="87" t="s">
        <v>289</v>
      </c>
      <c r="B263" s="14" t="s">
        <v>192</v>
      </c>
      <c r="C263" s="17" t="s">
        <v>109</v>
      </c>
      <c r="D263" s="17" t="s">
        <v>81</v>
      </c>
      <c r="E263" s="33">
        <f>(F263*4)+(G263*9)+(H263*4)</f>
        <v>213.3</v>
      </c>
      <c r="F263" s="34">
        <v>5.6</v>
      </c>
      <c r="G263" s="34">
        <v>2.1</v>
      </c>
      <c r="H263" s="34">
        <v>43</v>
      </c>
      <c r="I263" s="56"/>
      <c r="J263" s="56"/>
      <c r="K263" s="56"/>
      <c r="L263" s="56"/>
    </row>
    <row r="264" spans="1:11" ht="17.25" customHeight="1">
      <c r="A264" s="87" t="s">
        <v>254</v>
      </c>
      <c r="B264" s="14" t="s">
        <v>191</v>
      </c>
      <c r="C264" s="17" t="s">
        <v>109</v>
      </c>
      <c r="D264" s="17" t="s">
        <v>144</v>
      </c>
      <c r="E264" s="33">
        <f>(F264*4)+(G264*9)+(H264*4)</f>
        <v>28</v>
      </c>
      <c r="F264" s="33">
        <v>0.3</v>
      </c>
      <c r="G264" s="33">
        <v>0</v>
      </c>
      <c r="H264" s="33">
        <v>6.7</v>
      </c>
      <c r="I264" s="56"/>
      <c r="J264" s="56"/>
      <c r="K264" s="56"/>
    </row>
    <row r="265" spans="1:11" ht="17.25" customHeight="1">
      <c r="A265" s="87" t="s">
        <v>221</v>
      </c>
      <c r="B265" s="14" t="s">
        <v>101</v>
      </c>
      <c r="C265" s="17" t="s">
        <v>107</v>
      </c>
      <c r="D265" s="17" t="s">
        <v>110</v>
      </c>
      <c r="E265" s="33">
        <f>(F265*4)+(G265*9)+(H265*4)</f>
        <v>54.89999999999999</v>
      </c>
      <c r="F265" s="34">
        <v>0.78</v>
      </c>
      <c r="G265" s="34">
        <v>3.78</v>
      </c>
      <c r="H265" s="34">
        <v>4.44</v>
      </c>
      <c r="I265" s="56"/>
      <c r="J265" s="56"/>
      <c r="K265" s="56"/>
    </row>
    <row r="266" spans="1:11" ht="17.25" customHeight="1">
      <c r="A266" s="87" t="s">
        <v>221</v>
      </c>
      <c r="B266" s="14" t="s">
        <v>135</v>
      </c>
      <c r="C266" s="17" t="s">
        <v>141</v>
      </c>
      <c r="D266" s="17" t="s">
        <v>141</v>
      </c>
      <c r="E266" s="33">
        <f>(F266*4)+(G266*9)+(H266*4)</f>
        <v>52.199999999999996</v>
      </c>
      <c r="F266" s="34">
        <v>1.5</v>
      </c>
      <c r="G266" s="34">
        <v>0.6</v>
      </c>
      <c r="H266" s="34">
        <v>10.2</v>
      </c>
      <c r="I266" s="56"/>
      <c r="J266" s="56"/>
      <c r="K266" s="56"/>
    </row>
    <row r="267" spans="1:11" ht="17.25" customHeight="1">
      <c r="A267" s="87" t="s">
        <v>32</v>
      </c>
      <c r="B267" s="14"/>
      <c r="C267" s="18"/>
      <c r="D267" s="18"/>
      <c r="E267" s="15">
        <f>SUM(E263:E266)</f>
        <v>348.4</v>
      </c>
      <c r="F267" s="15">
        <f>SUM(F263:F266)</f>
        <v>8.18</v>
      </c>
      <c r="G267" s="15">
        <f>SUM(G263:G266)</f>
        <v>6.4799999999999995</v>
      </c>
      <c r="H267" s="15">
        <f>SUM(H263:H266)</f>
        <v>64.34</v>
      </c>
      <c r="I267" s="56"/>
      <c r="J267" s="56"/>
      <c r="K267" s="56"/>
    </row>
    <row r="268" spans="1:11" ht="17.25" customHeight="1">
      <c r="A268" s="108" t="s">
        <v>21</v>
      </c>
      <c r="B268" s="110"/>
      <c r="C268" s="12"/>
      <c r="D268" s="12"/>
      <c r="E268" s="33"/>
      <c r="F268" s="33"/>
      <c r="G268" s="33"/>
      <c r="H268" s="33"/>
      <c r="I268" s="56"/>
      <c r="J268" s="56"/>
      <c r="K268" s="56"/>
    </row>
    <row r="269" spans="1:11" ht="17.25" customHeight="1">
      <c r="A269" s="87"/>
      <c r="B269" s="14" t="s">
        <v>175</v>
      </c>
      <c r="C269" s="18" t="s">
        <v>109</v>
      </c>
      <c r="D269" s="18" t="s">
        <v>108</v>
      </c>
      <c r="E269" s="33">
        <f>(F269*4)+(G269*9)+(H269*4)</f>
        <v>90</v>
      </c>
      <c r="F269" s="33">
        <v>2.7</v>
      </c>
      <c r="G269" s="33">
        <v>3</v>
      </c>
      <c r="H269" s="33">
        <v>13.05</v>
      </c>
      <c r="I269" s="56"/>
      <c r="J269" s="56"/>
      <c r="K269" s="56"/>
    </row>
    <row r="270" spans="1:11" ht="17.25" customHeight="1">
      <c r="A270" s="108" t="s">
        <v>10</v>
      </c>
      <c r="B270" s="110"/>
      <c r="C270" s="12"/>
      <c r="D270" s="12"/>
      <c r="E270" s="15">
        <f>E267+E269</f>
        <v>438.4</v>
      </c>
      <c r="F270" s="15">
        <f>F267+F269</f>
        <v>10.879999999999999</v>
      </c>
      <c r="G270" s="15">
        <f>G267+G269</f>
        <v>9.48</v>
      </c>
      <c r="H270" s="15">
        <f>H267+H269</f>
        <v>77.39</v>
      </c>
      <c r="I270" s="56"/>
      <c r="J270" s="56"/>
      <c r="K270" s="56"/>
    </row>
    <row r="271" spans="1:11" ht="17.25" customHeight="1">
      <c r="A271" s="108" t="s">
        <v>3</v>
      </c>
      <c r="B271" s="110"/>
      <c r="C271" s="12"/>
      <c r="D271" s="12"/>
      <c r="E271" s="33"/>
      <c r="F271" s="15"/>
      <c r="G271" s="15"/>
      <c r="H271" s="15"/>
      <c r="I271" s="56"/>
      <c r="J271" s="56"/>
      <c r="K271" s="56"/>
    </row>
    <row r="272" spans="1:12" ht="17.25" customHeight="1">
      <c r="A272" s="87" t="s">
        <v>256</v>
      </c>
      <c r="B272" s="14" t="s">
        <v>182</v>
      </c>
      <c r="C272" s="27" t="s">
        <v>139</v>
      </c>
      <c r="D272" s="27" t="s">
        <v>110</v>
      </c>
      <c r="E272" s="33">
        <f aca="true" t="shared" si="2" ref="E272:E277">(F272*4)+(G272*9)+(H272*4)</f>
        <v>38.25</v>
      </c>
      <c r="F272" s="34">
        <v>0.67</v>
      </c>
      <c r="G272" s="34">
        <v>2.25</v>
      </c>
      <c r="H272" s="34">
        <v>3.83</v>
      </c>
      <c r="I272" s="56"/>
      <c r="J272" s="56"/>
      <c r="K272" s="56"/>
      <c r="L272" s="56"/>
    </row>
    <row r="273" spans="1:12" ht="17.25" customHeight="1">
      <c r="A273" s="87" t="s">
        <v>262</v>
      </c>
      <c r="B273" s="14" t="s">
        <v>164</v>
      </c>
      <c r="C273" s="18" t="s">
        <v>109</v>
      </c>
      <c r="D273" s="18" t="s">
        <v>81</v>
      </c>
      <c r="E273" s="33">
        <f t="shared" si="2"/>
        <v>91.94</v>
      </c>
      <c r="F273" s="34">
        <v>4.62</v>
      </c>
      <c r="G273" s="34">
        <v>5.62</v>
      </c>
      <c r="H273" s="34">
        <v>5.72</v>
      </c>
      <c r="I273" s="56"/>
      <c r="J273" s="56"/>
      <c r="K273" s="56"/>
      <c r="L273" s="56"/>
    </row>
    <row r="274" spans="1:12" ht="17.25" customHeight="1">
      <c r="A274" s="87" t="s">
        <v>290</v>
      </c>
      <c r="B274" s="14" t="s">
        <v>160</v>
      </c>
      <c r="C274" s="18" t="s">
        <v>108</v>
      </c>
      <c r="D274" s="18" t="s">
        <v>163</v>
      </c>
      <c r="E274" s="33">
        <f t="shared" si="2"/>
        <v>179.7</v>
      </c>
      <c r="F274" s="33">
        <v>4.7</v>
      </c>
      <c r="G274" s="33">
        <v>6.1</v>
      </c>
      <c r="H274" s="33">
        <v>26.5</v>
      </c>
      <c r="I274" s="56"/>
      <c r="J274" s="56"/>
      <c r="K274" s="56"/>
      <c r="L274" s="56"/>
    </row>
    <row r="275" spans="1:12" ht="17.25" customHeight="1">
      <c r="A275" s="87" t="s">
        <v>291</v>
      </c>
      <c r="B275" s="14" t="s">
        <v>80</v>
      </c>
      <c r="C275" s="17" t="s">
        <v>106</v>
      </c>
      <c r="D275" s="17" t="s">
        <v>107</v>
      </c>
      <c r="E275" s="33">
        <f t="shared" si="2"/>
        <v>116.69999999999999</v>
      </c>
      <c r="F275" s="34">
        <v>8.2</v>
      </c>
      <c r="G275" s="34">
        <v>7.1</v>
      </c>
      <c r="H275" s="34">
        <v>5</v>
      </c>
      <c r="I275" s="56"/>
      <c r="J275" s="56"/>
      <c r="K275" s="56"/>
      <c r="L275" s="56"/>
    </row>
    <row r="276" spans="1:12" ht="17.25" customHeight="1">
      <c r="A276" s="87" t="s">
        <v>221</v>
      </c>
      <c r="B276" s="14" t="s">
        <v>148</v>
      </c>
      <c r="C276" s="17" t="s">
        <v>109</v>
      </c>
      <c r="D276" s="17" t="s">
        <v>108</v>
      </c>
      <c r="E276" s="33">
        <f t="shared" si="2"/>
        <v>86.6</v>
      </c>
      <c r="F276" s="34">
        <v>1</v>
      </c>
      <c r="G276" s="34">
        <v>0.2</v>
      </c>
      <c r="H276" s="34">
        <v>20.2</v>
      </c>
      <c r="I276" s="56"/>
      <c r="J276" s="56"/>
      <c r="K276" s="56"/>
      <c r="L276" s="56"/>
    </row>
    <row r="277" spans="1:11" ht="17.25" customHeight="1">
      <c r="A277" s="87" t="s">
        <v>211</v>
      </c>
      <c r="B277" s="14" t="s">
        <v>26</v>
      </c>
      <c r="C277" s="17" t="s">
        <v>110</v>
      </c>
      <c r="D277" s="17" t="s">
        <v>141</v>
      </c>
      <c r="E277" s="33">
        <f t="shared" si="2"/>
        <v>90.93</v>
      </c>
      <c r="F277" s="33">
        <v>2.1</v>
      </c>
      <c r="G277" s="33">
        <v>2.73</v>
      </c>
      <c r="H277" s="33">
        <v>14.49</v>
      </c>
      <c r="I277" s="56"/>
      <c r="J277" s="56"/>
      <c r="K277" s="56"/>
    </row>
    <row r="278" spans="1:11" ht="17.25" customHeight="1">
      <c r="A278" s="43" t="s">
        <v>211</v>
      </c>
      <c r="B278" s="14" t="s">
        <v>25</v>
      </c>
      <c r="C278" s="30" t="s">
        <v>111</v>
      </c>
      <c r="D278" s="30" t="s">
        <v>141</v>
      </c>
      <c r="E278" s="33">
        <v>58.43</v>
      </c>
      <c r="F278" s="33">
        <v>2.13</v>
      </c>
      <c r="G278" s="33">
        <v>0.83</v>
      </c>
      <c r="H278" s="33">
        <v>10.63</v>
      </c>
      <c r="I278" s="56"/>
      <c r="J278" s="56"/>
      <c r="K278" s="56"/>
    </row>
    <row r="279" spans="1:11" ht="17.25" customHeight="1">
      <c r="A279" s="108" t="s">
        <v>11</v>
      </c>
      <c r="B279" s="110"/>
      <c r="C279" s="12"/>
      <c r="D279" s="12"/>
      <c r="E279" s="15">
        <f>SUM(E272:E278)</f>
        <v>662.5499999999998</v>
      </c>
      <c r="F279" s="15">
        <f>SUM(F272:F278)</f>
        <v>23.419999999999998</v>
      </c>
      <c r="G279" s="15">
        <f>SUM(G272:G278)</f>
        <v>24.83</v>
      </c>
      <c r="H279" s="15">
        <f>SUM(H272:H278)</f>
        <v>86.36999999999999</v>
      </c>
      <c r="I279" s="56"/>
      <c r="J279" s="56"/>
      <c r="K279" s="56"/>
    </row>
    <row r="280" spans="1:11" ht="17.25" customHeight="1">
      <c r="A280" s="108" t="s">
        <v>40</v>
      </c>
      <c r="B280" s="110"/>
      <c r="C280" s="108"/>
      <c r="D280" s="109"/>
      <c r="E280" s="109"/>
      <c r="F280" s="109"/>
      <c r="G280" s="109"/>
      <c r="H280" s="110"/>
      <c r="I280" s="56"/>
      <c r="J280" s="56"/>
      <c r="K280" s="56"/>
    </row>
    <row r="281" spans="1:11" ht="17.25" customHeight="1">
      <c r="A281" s="87" t="s">
        <v>219</v>
      </c>
      <c r="B281" s="14" t="s">
        <v>88</v>
      </c>
      <c r="C281" s="18" t="s">
        <v>109</v>
      </c>
      <c r="D281" s="18" t="s">
        <v>108</v>
      </c>
      <c r="E281" s="34">
        <f>(F281*4)+(G281*9)+(H281*4)</f>
        <v>271.3</v>
      </c>
      <c r="F281" s="33">
        <v>8.3</v>
      </c>
      <c r="G281" s="33">
        <v>10.9</v>
      </c>
      <c r="H281" s="33">
        <v>35</v>
      </c>
      <c r="I281" s="56"/>
      <c r="J281" s="56"/>
      <c r="K281" s="56"/>
    </row>
    <row r="282" spans="1:11" ht="17.25" customHeight="1">
      <c r="A282" s="87" t="s">
        <v>292</v>
      </c>
      <c r="B282" s="14" t="s">
        <v>132</v>
      </c>
      <c r="C282" s="18" t="s">
        <v>144</v>
      </c>
      <c r="D282" s="18" t="s">
        <v>108</v>
      </c>
      <c r="E282" s="34">
        <v>54.54</v>
      </c>
      <c r="F282" s="33">
        <v>0.14</v>
      </c>
      <c r="G282" s="33">
        <v>0</v>
      </c>
      <c r="H282" s="33">
        <v>13.49</v>
      </c>
      <c r="I282" s="56"/>
      <c r="J282" s="56"/>
      <c r="K282" s="56"/>
    </row>
    <row r="283" spans="1:11" ht="17.25" customHeight="1">
      <c r="A283" s="87" t="s">
        <v>211</v>
      </c>
      <c r="B283" s="14" t="s">
        <v>177</v>
      </c>
      <c r="C283" s="17" t="s">
        <v>110</v>
      </c>
      <c r="D283" s="17" t="s">
        <v>141</v>
      </c>
      <c r="E283" s="34">
        <f>(F283*4)+(G283*9)+(H283*4)</f>
        <v>90.93</v>
      </c>
      <c r="F283" s="33">
        <v>2.1</v>
      </c>
      <c r="G283" s="33">
        <v>2.73</v>
      </c>
      <c r="H283" s="33">
        <v>14.49</v>
      </c>
      <c r="I283" s="56"/>
      <c r="J283" s="56"/>
      <c r="K283" s="56"/>
    </row>
    <row r="284" spans="1:11" ht="17.25" customHeight="1">
      <c r="A284" s="43" t="s">
        <v>211</v>
      </c>
      <c r="B284" s="14" t="s">
        <v>161</v>
      </c>
      <c r="C284" s="17" t="s">
        <v>153</v>
      </c>
      <c r="D284" s="17" t="s">
        <v>154</v>
      </c>
      <c r="E284" s="34">
        <f>(F284*4)+(G284*9)+(H284*4)</f>
        <v>35</v>
      </c>
      <c r="F284" s="33">
        <v>0.8</v>
      </c>
      <c r="G284" s="33">
        <v>0.2</v>
      </c>
      <c r="H284" s="33">
        <v>7.5</v>
      </c>
      <c r="I284" s="56"/>
      <c r="J284" s="56"/>
      <c r="K284" s="56"/>
    </row>
    <row r="285" spans="1:11" ht="17.25" customHeight="1">
      <c r="A285" s="108" t="s">
        <v>12</v>
      </c>
      <c r="B285" s="110"/>
      <c r="C285" s="12"/>
      <c r="D285" s="12"/>
      <c r="E285" s="36">
        <v>510.2</v>
      </c>
      <c r="F285" s="36">
        <v>13.47</v>
      </c>
      <c r="G285" s="36">
        <v>14.66</v>
      </c>
      <c r="H285" s="36">
        <v>81.11</v>
      </c>
      <c r="I285" s="56"/>
      <c r="J285" s="56"/>
      <c r="K285" s="56"/>
    </row>
    <row r="286" spans="1:11" ht="17.25" customHeight="1">
      <c r="A286" s="87" t="s">
        <v>286</v>
      </c>
      <c r="B286" s="14" t="s">
        <v>76</v>
      </c>
      <c r="C286" s="18" t="s">
        <v>139</v>
      </c>
      <c r="D286" s="18" t="s">
        <v>110</v>
      </c>
      <c r="E286" s="34">
        <f>(F286*4)+(G286*9)+(H286*4)</f>
        <v>136.9</v>
      </c>
      <c r="F286" s="33">
        <v>1.9</v>
      </c>
      <c r="G286" s="33">
        <v>0.9</v>
      </c>
      <c r="H286" s="33">
        <v>30.3</v>
      </c>
      <c r="I286" s="56"/>
      <c r="J286" s="56"/>
      <c r="K286" s="56"/>
    </row>
    <row r="287" spans="1:12" ht="17.25" customHeight="1">
      <c r="A287" s="87" t="s">
        <v>293</v>
      </c>
      <c r="B287" s="14" t="s">
        <v>162</v>
      </c>
      <c r="C287" s="18" t="s">
        <v>139</v>
      </c>
      <c r="D287" s="18" t="s">
        <v>144</v>
      </c>
      <c r="E287" s="33">
        <f>(F287*4)+(G287*9)+(H287*4)</f>
        <v>103.98000000000002</v>
      </c>
      <c r="F287" s="33">
        <v>5.59</v>
      </c>
      <c r="G287" s="33">
        <v>4.9</v>
      </c>
      <c r="H287" s="34">
        <v>9.38</v>
      </c>
      <c r="I287" s="61"/>
      <c r="J287" s="56"/>
      <c r="K287" s="56"/>
      <c r="L287" s="56"/>
    </row>
    <row r="288" spans="1:11" ht="17.25" customHeight="1">
      <c r="A288" s="119" t="s">
        <v>15</v>
      </c>
      <c r="B288" s="119"/>
      <c r="C288" s="22"/>
      <c r="D288" s="22"/>
      <c r="E288" s="36">
        <f>SUM(E286:E287)</f>
        <v>240.88000000000002</v>
      </c>
      <c r="F288" s="36">
        <f>SUM(F286:F287)</f>
        <v>7.49</v>
      </c>
      <c r="G288" s="36">
        <f>SUM(G286:G287)</f>
        <v>5.800000000000001</v>
      </c>
      <c r="H288" s="36">
        <f>SUM(H286:H287)</f>
        <v>39.68</v>
      </c>
      <c r="I288" s="56"/>
      <c r="J288" s="56"/>
      <c r="K288" s="56"/>
    </row>
    <row r="289" spans="2:11" ht="17.25" customHeight="1">
      <c r="B289" s="40"/>
      <c r="C289" s="22"/>
      <c r="D289" s="22"/>
      <c r="E289" s="37">
        <f>E288+E285+E279+E270</f>
        <v>1852.0299999999997</v>
      </c>
      <c r="F289" s="37">
        <f>F288+F285+F279+F270</f>
        <v>55.25999999999999</v>
      </c>
      <c r="G289" s="37">
        <f>G288+G285+G279+G270</f>
        <v>54.769999999999996</v>
      </c>
      <c r="H289" s="37">
        <f>H288+H285+H279+H270</f>
        <v>284.54999999999995</v>
      </c>
      <c r="I289" s="56"/>
      <c r="J289" s="56"/>
      <c r="K289" s="56"/>
    </row>
    <row r="290" spans="2:11" ht="45" customHeight="1">
      <c r="B290" s="107">
        <v>10</v>
      </c>
      <c r="C290" s="107"/>
      <c r="D290" s="107"/>
      <c r="E290" s="107"/>
      <c r="F290" s="107"/>
      <c r="G290" s="107"/>
      <c r="H290" s="107"/>
      <c r="I290" s="56"/>
      <c r="J290" s="56"/>
      <c r="K290" s="56"/>
    </row>
    <row r="291" spans="1:11" ht="41.25" customHeight="1">
      <c r="A291" s="94" t="s">
        <v>223</v>
      </c>
      <c r="B291" s="13" t="s">
        <v>0</v>
      </c>
      <c r="C291" s="11" t="s">
        <v>77</v>
      </c>
      <c r="D291" s="11" t="s">
        <v>42</v>
      </c>
      <c r="E291" s="1" t="s">
        <v>41</v>
      </c>
      <c r="F291" s="2" t="s">
        <v>30</v>
      </c>
      <c r="G291" s="2" t="s">
        <v>38</v>
      </c>
      <c r="H291" s="2" t="s">
        <v>36</v>
      </c>
      <c r="I291" s="56"/>
      <c r="J291" s="56"/>
      <c r="K291" s="56"/>
    </row>
    <row r="292" spans="1:11" ht="17.25" customHeight="1">
      <c r="A292" s="109" t="s">
        <v>2</v>
      </c>
      <c r="B292" s="110"/>
      <c r="C292" s="12"/>
      <c r="D292" s="12"/>
      <c r="E292" s="10"/>
      <c r="F292" s="33"/>
      <c r="G292" s="33"/>
      <c r="H292" s="33"/>
      <c r="I292" s="56"/>
      <c r="J292" s="56"/>
      <c r="K292" s="56"/>
    </row>
    <row r="293" spans="1:12" ht="17.25" customHeight="1">
      <c r="A293" s="87" t="s">
        <v>294</v>
      </c>
      <c r="B293" s="14" t="s">
        <v>308</v>
      </c>
      <c r="C293" s="17" t="s">
        <v>109</v>
      </c>
      <c r="D293" s="17" t="s">
        <v>81</v>
      </c>
      <c r="E293" s="33">
        <f>(F293*4)+(G293*9)+(H293*4)</f>
        <v>202.2</v>
      </c>
      <c r="F293" s="34">
        <v>5.5</v>
      </c>
      <c r="G293" s="34">
        <v>1.8</v>
      </c>
      <c r="H293" s="34">
        <v>41</v>
      </c>
      <c r="I293" s="56"/>
      <c r="J293" s="56"/>
      <c r="K293" s="56"/>
      <c r="L293" s="56"/>
    </row>
    <row r="294" spans="1:11" ht="17.25" customHeight="1">
      <c r="A294" s="87" t="s">
        <v>295</v>
      </c>
      <c r="B294" s="14" t="s">
        <v>307</v>
      </c>
      <c r="C294" s="17" t="s">
        <v>109</v>
      </c>
      <c r="D294" s="17" t="s">
        <v>108</v>
      </c>
      <c r="E294" s="33">
        <v>78.8</v>
      </c>
      <c r="F294" s="33">
        <v>3.07</v>
      </c>
      <c r="G294" s="33">
        <v>2.53</v>
      </c>
      <c r="H294" s="33">
        <v>10.93</v>
      </c>
      <c r="I294" s="56"/>
      <c r="J294" s="56"/>
      <c r="K294" s="56"/>
    </row>
    <row r="295" spans="1:11" ht="17.25" customHeight="1">
      <c r="A295" s="87" t="s">
        <v>296</v>
      </c>
      <c r="B295" s="14" t="s">
        <v>309</v>
      </c>
      <c r="C295" s="17" t="s">
        <v>151</v>
      </c>
      <c r="D295" s="17" t="s">
        <v>110</v>
      </c>
      <c r="E295" s="33">
        <f>(F295*4)+(G295*9)+(H295*4)</f>
        <v>56.400000000000006</v>
      </c>
      <c r="F295" s="33">
        <v>4.8</v>
      </c>
      <c r="G295" s="33">
        <v>4</v>
      </c>
      <c r="H295" s="33">
        <v>0.3</v>
      </c>
      <c r="I295" s="56"/>
      <c r="J295" s="56"/>
      <c r="K295" s="56"/>
    </row>
    <row r="296" spans="1:11" ht="17.25" customHeight="1">
      <c r="A296" s="87" t="s">
        <v>211</v>
      </c>
      <c r="B296" s="14" t="s">
        <v>125</v>
      </c>
      <c r="C296" s="17" t="s">
        <v>141</v>
      </c>
      <c r="D296" s="17" t="s">
        <v>141</v>
      </c>
      <c r="E296" s="33">
        <f>(F296*4)+(G296*9)+(H296*4)</f>
        <v>52.199999999999996</v>
      </c>
      <c r="F296" s="34">
        <v>1.5</v>
      </c>
      <c r="G296" s="34">
        <v>0.6</v>
      </c>
      <c r="H296" s="34">
        <v>10.2</v>
      </c>
      <c r="I296" s="56"/>
      <c r="J296" s="56"/>
      <c r="K296" s="56"/>
    </row>
    <row r="297" spans="1:11" ht="17.25" customHeight="1">
      <c r="A297" s="87" t="s">
        <v>32</v>
      </c>
      <c r="B297" s="14"/>
      <c r="C297" s="18"/>
      <c r="D297" s="18"/>
      <c r="E297" s="15">
        <f>SUM(E293:E296)</f>
        <v>389.59999999999997</v>
      </c>
      <c r="F297" s="15">
        <f>SUM(F293:F296)</f>
        <v>14.870000000000001</v>
      </c>
      <c r="G297" s="15">
        <f>SUM(G293:G296)</f>
        <v>8.93</v>
      </c>
      <c r="H297" s="15">
        <f>SUM(H293:H296)</f>
        <v>62.42999999999999</v>
      </c>
      <c r="I297" s="56"/>
      <c r="J297" s="56"/>
      <c r="K297" s="56"/>
    </row>
    <row r="298" spans="1:11" ht="17.25" customHeight="1">
      <c r="A298" s="108" t="s">
        <v>14</v>
      </c>
      <c r="B298" s="110"/>
      <c r="C298" s="12"/>
      <c r="D298" s="12"/>
      <c r="E298" s="33"/>
      <c r="F298" s="33"/>
      <c r="G298" s="33"/>
      <c r="H298" s="33"/>
      <c r="I298" s="56"/>
      <c r="J298" s="56"/>
      <c r="K298" s="56"/>
    </row>
    <row r="299" spans="1:11" ht="17.25" customHeight="1">
      <c r="A299" s="87"/>
      <c r="B299" s="14" t="s">
        <v>175</v>
      </c>
      <c r="C299" s="18" t="s">
        <v>109</v>
      </c>
      <c r="D299" s="18" t="s">
        <v>108</v>
      </c>
      <c r="E299" s="33">
        <f>(F299*4)+(G299*9)+(H299*4)</f>
        <v>90</v>
      </c>
      <c r="F299" s="33">
        <v>2.7</v>
      </c>
      <c r="G299" s="33">
        <v>3</v>
      </c>
      <c r="H299" s="33">
        <v>13.05</v>
      </c>
      <c r="I299" s="56"/>
      <c r="J299" s="56"/>
      <c r="K299" s="56"/>
    </row>
    <row r="300" spans="1:11" ht="17.25" customHeight="1">
      <c r="A300" s="108" t="s">
        <v>13</v>
      </c>
      <c r="B300" s="110"/>
      <c r="C300" s="12"/>
      <c r="D300" s="12"/>
      <c r="E300" s="15">
        <f>E297+E299</f>
        <v>479.59999999999997</v>
      </c>
      <c r="F300" s="15">
        <f>F297+F299</f>
        <v>17.57</v>
      </c>
      <c r="G300" s="15">
        <f>G297+G299</f>
        <v>11.93</v>
      </c>
      <c r="H300" s="15">
        <f>H297+H299</f>
        <v>75.47999999999999</v>
      </c>
      <c r="I300" s="56"/>
      <c r="J300" s="56"/>
      <c r="K300" s="56"/>
    </row>
    <row r="301" spans="1:11" ht="17.25" customHeight="1">
      <c r="A301" s="108" t="s">
        <v>3</v>
      </c>
      <c r="B301" s="110"/>
      <c r="C301" s="12"/>
      <c r="D301" s="12"/>
      <c r="E301" s="34"/>
      <c r="F301" s="34"/>
      <c r="G301" s="34"/>
      <c r="H301" s="34"/>
      <c r="I301" s="56"/>
      <c r="J301" s="56"/>
      <c r="K301" s="56"/>
    </row>
    <row r="302" spans="1:12" ht="17.25" customHeight="1">
      <c r="A302" s="87" t="s">
        <v>297</v>
      </c>
      <c r="B302" s="14" t="s">
        <v>120</v>
      </c>
      <c r="C302" s="17" t="s">
        <v>107</v>
      </c>
      <c r="D302" s="17" t="s">
        <v>110</v>
      </c>
      <c r="E302" s="33">
        <f aca="true" t="shared" si="3" ref="E302:E308">(F302*4)+(G302*9)+(H302*4)</f>
        <v>31</v>
      </c>
      <c r="F302" s="34">
        <v>1.2</v>
      </c>
      <c r="G302" s="34">
        <v>0.2</v>
      </c>
      <c r="H302" s="34">
        <v>6.1</v>
      </c>
      <c r="I302" s="56"/>
      <c r="J302" s="56"/>
      <c r="K302" s="56"/>
      <c r="L302" s="56"/>
    </row>
    <row r="303" spans="1:12" ht="17.25" customHeight="1">
      <c r="A303" s="87" t="s">
        <v>229</v>
      </c>
      <c r="B303" s="3" t="s">
        <v>137</v>
      </c>
      <c r="C303" s="17" t="s">
        <v>140</v>
      </c>
      <c r="D303" s="17" t="s">
        <v>167</v>
      </c>
      <c r="E303" s="33">
        <f t="shared" si="3"/>
        <v>134.57</v>
      </c>
      <c r="F303" s="33">
        <v>1.9</v>
      </c>
      <c r="G303" s="33">
        <v>8.45</v>
      </c>
      <c r="H303" s="33">
        <v>12.73</v>
      </c>
      <c r="I303" s="56"/>
      <c r="J303" s="56"/>
      <c r="K303" s="56"/>
      <c r="L303" s="56"/>
    </row>
    <row r="304" spans="1:12" ht="17.25" customHeight="1">
      <c r="A304" s="87" t="s">
        <v>233</v>
      </c>
      <c r="B304" s="14" t="s">
        <v>306</v>
      </c>
      <c r="C304" s="17" t="s">
        <v>96</v>
      </c>
      <c r="D304" s="17" t="s">
        <v>97</v>
      </c>
      <c r="E304" s="33">
        <f t="shared" si="3"/>
        <v>114</v>
      </c>
      <c r="F304" s="34">
        <v>6.3</v>
      </c>
      <c r="G304" s="34">
        <v>3.2</v>
      </c>
      <c r="H304" s="34">
        <v>15</v>
      </c>
      <c r="I304" s="56"/>
      <c r="J304" s="56"/>
      <c r="K304" s="56"/>
      <c r="L304" s="56"/>
    </row>
    <row r="305" spans="1:12" ht="17.25" customHeight="1">
      <c r="A305" s="87" t="s">
        <v>298</v>
      </c>
      <c r="B305" s="14" t="s">
        <v>165</v>
      </c>
      <c r="C305" s="17" t="s">
        <v>109</v>
      </c>
      <c r="D305" s="17" t="s">
        <v>108</v>
      </c>
      <c r="E305" s="33">
        <f t="shared" si="3"/>
        <v>81.2</v>
      </c>
      <c r="F305" s="34">
        <v>0.5</v>
      </c>
      <c r="G305" s="34">
        <v>0</v>
      </c>
      <c r="H305" s="34">
        <v>19.8</v>
      </c>
      <c r="I305" s="61"/>
      <c r="J305" s="56"/>
      <c r="K305" s="56"/>
      <c r="L305" s="56"/>
    </row>
    <row r="306" spans="1:11" ht="17.25" customHeight="1">
      <c r="A306" s="87" t="s">
        <v>211</v>
      </c>
      <c r="B306" s="14" t="s">
        <v>26</v>
      </c>
      <c r="C306" s="17" t="s">
        <v>110</v>
      </c>
      <c r="D306" s="17" t="s">
        <v>141</v>
      </c>
      <c r="E306" s="33">
        <f t="shared" si="3"/>
        <v>90.93</v>
      </c>
      <c r="F306" s="33">
        <v>2.1</v>
      </c>
      <c r="G306" s="33">
        <v>2.73</v>
      </c>
      <c r="H306" s="33">
        <v>14.49</v>
      </c>
      <c r="I306" s="56"/>
      <c r="J306" s="56"/>
      <c r="K306" s="56"/>
    </row>
    <row r="307" spans="1:11" ht="17.25" customHeight="1">
      <c r="A307" s="43" t="s">
        <v>211</v>
      </c>
      <c r="B307" s="14" t="s">
        <v>25</v>
      </c>
      <c r="C307" s="17" t="s">
        <v>111</v>
      </c>
      <c r="D307" s="17" t="s">
        <v>141</v>
      </c>
      <c r="E307" s="33">
        <v>58.43</v>
      </c>
      <c r="F307" s="33">
        <v>2.13</v>
      </c>
      <c r="G307" s="33">
        <v>0.83</v>
      </c>
      <c r="H307" s="33">
        <v>10.63</v>
      </c>
      <c r="I307" s="56"/>
      <c r="J307" s="56"/>
      <c r="K307" s="56"/>
    </row>
    <row r="308" spans="1:12" ht="17.25" customHeight="1">
      <c r="A308" s="87" t="s">
        <v>299</v>
      </c>
      <c r="B308" s="14" t="s">
        <v>87</v>
      </c>
      <c r="C308" s="17" t="s">
        <v>108</v>
      </c>
      <c r="D308" s="17" t="s">
        <v>152</v>
      </c>
      <c r="E308" s="33">
        <f t="shared" si="3"/>
        <v>90.3</v>
      </c>
      <c r="F308" s="33">
        <v>3</v>
      </c>
      <c r="G308" s="33">
        <v>3.5</v>
      </c>
      <c r="H308" s="33">
        <v>11.7</v>
      </c>
      <c r="I308" s="69"/>
      <c r="J308" s="56"/>
      <c r="K308" s="56"/>
      <c r="L308" s="56"/>
    </row>
    <row r="309" spans="1:11" ht="17.25" customHeight="1">
      <c r="A309" s="108" t="s">
        <v>11</v>
      </c>
      <c r="B309" s="110"/>
      <c r="C309" s="12"/>
      <c r="D309" s="12"/>
      <c r="E309" s="15">
        <f>SUM(E302:E308)</f>
        <v>600.43</v>
      </c>
      <c r="F309" s="15">
        <f>SUM(F302:F308)</f>
        <v>17.13</v>
      </c>
      <c r="G309" s="15">
        <f>SUM(G302:G308)</f>
        <v>18.909999999999997</v>
      </c>
      <c r="H309" s="15">
        <f>SUM(H302:H308)</f>
        <v>90.44999999999999</v>
      </c>
      <c r="I309" s="56"/>
      <c r="J309" s="56"/>
      <c r="K309" s="56"/>
    </row>
    <row r="310" spans="1:11" ht="17.25" customHeight="1">
      <c r="A310" s="108" t="s">
        <v>40</v>
      </c>
      <c r="B310" s="110"/>
      <c r="C310" s="108"/>
      <c r="D310" s="109"/>
      <c r="E310" s="109"/>
      <c r="F310" s="109"/>
      <c r="G310" s="109"/>
      <c r="H310" s="110"/>
      <c r="I310" s="56"/>
      <c r="J310" s="56"/>
      <c r="K310" s="56"/>
    </row>
    <row r="311" spans="1:11" ht="31.5" customHeight="1">
      <c r="A311" s="87" t="s">
        <v>300</v>
      </c>
      <c r="B311" s="43" t="s">
        <v>142</v>
      </c>
      <c r="C311" s="17" t="s">
        <v>108</v>
      </c>
      <c r="D311" s="17" t="s">
        <v>152</v>
      </c>
      <c r="E311" s="33">
        <f>(F311*4)+(G311*9)+(H311*4)</f>
        <v>158.59</v>
      </c>
      <c r="F311" s="34">
        <v>8.97</v>
      </c>
      <c r="G311" s="34">
        <v>8.47</v>
      </c>
      <c r="H311" s="34">
        <v>11.62</v>
      </c>
      <c r="I311" s="56"/>
      <c r="J311" s="56"/>
      <c r="K311" s="56"/>
    </row>
    <row r="312" spans="1:11" ht="17.25" customHeight="1">
      <c r="A312" s="87" t="s">
        <v>211</v>
      </c>
      <c r="B312" s="14" t="s">
        <v>28</v>
      </c>
      <c r="C312" s="19" t="s">
        <v>153</v>
      </c>
      <c r="D312" s="19" t="s">
        <v>154</v>
      </c>
      <c r="E312" s="33">
        <f>(F312*4)+(G312*9)+(H312*4)</f>
        <v>45.5</v>
      </c>
      <c r="F312" s="34">
        <v>0.4</v>
      </c>
      <c r="G312" s="34">
        <v>0.3</v>
      </c>
      <c r="H312" s="34">
        <v>10.3</v>
      </c>
      <c r="I312" s="56"/>
      <c r="J312" s="56"/>
      <c r="K312" s="56"/>
    </row>
    <row r="313" spans="1:11" ht="17.25" customHeight="1">
      <c r="A313" s="87" t="s">
        <v>211</v>
      </c>
      <c r="B313" s="14" t="s">
        <v>131</v>
      </c>
      <c r="C313" s="19" t="s">
        <v>109</v>
      </c>
      <c r="D313" s="19" t="s">
        <v>108</v>
      </c>
      <c r="E313" s="33">
        <f>(F313*4)+(G313*9)+(H313*4)</f>
        <v>69.12</v>
      </c>
      <c r="F313" s="34">
        <v>0</v>
      </c>
      <c r="G313" s="34">
        <v>0</v>
      </c>
      <c r="H313" s="34">
        <v>17.28</v>
      </c>
      <c r="I313" s="56"/>
      <c r="J313" s="56"/>
      <c r="K313" s="56"/>
    </row>
    <row r="314" spans="1:10" ht="17.25" customHeight="1">
      <c r="A314" s="87" t="s">
        <v>211</v>
      </c>
      <c r="B314" s="14" t="s">
        <v>196</v>
      </c>
      <c r="C314" s="19" t="s">
        <v>110</v>
      </c>
      <c r="D314" s="19" t="s">
        <v>141</v>
      </c>
      <c r="E314" s="33">
        <f>(F314*4)+(G314*9)+(H314*4)</f>
        <v>90.93</v>
      </c>
      <c r="F314" s="33">
        <v>2.1</v>
      </c>
      <c r="G314" s="33">
        <v>2.73</v>
      </c>
      <c r="H314" s="33">
        <v>14.49</v>
      </c>
      <c r="I314" s="56"/>
      <c r="J314" s="56"/>
    </row>
    <row r="315" spans="1:11" ht="17.25" customHeight="1">
      <c r="A315" s="43" t="s">
        <v>211</v>
      </c>
      <c r="B315" s="14" t="s">
        <v>25</v>
      </c>
      <c r="C315" s="17" t="s">
        <v>111</v>
      </c>
      <c r="D315" s="17" t="s">
        <v>141</v>
      </c>
      <c r="E315" s="33">
        <v>58.43</v>
      </c>
      <c r="F315" s="33">
        <v>2.13</v>
      </c>
      <c r="G315" s="33">
        <v>0.83</v>
      </c>
      <c r="H315" s="33">
        <v>10.63</v>
      </c>
      <c r="I315" s="56"/>
      <c r="J315" s="56"/>
      <c r="K315" s="56"/>
    </row>
    <row r="316" spans="1:11" ht="17.25" customHeight="1">
      <c r="A316" s="108" t="s">
        <v>12</v>
      </c>
      <c r="B316" s="110"/>
      <c r="C316" s="12"/>
      <c r="D316" s="12"/>
      <c r="E316" s="15">
        <f>SUM(E311:E315)</f>
        <v>422.57000000000005</v>
      </c>
      <c r="F316" s="15">
        <f>SUM(F311:F315)</f>
        <v>13.600000000000001</v>
      </c>
      <c r="G316" s="15">
        <f>SUM(G311:G315)</f>
        <v>12.330000000000002</v>
      </c>
      <c r="H316" s="15">
        <f>SUM(H311:H315)</f>
        <v>64.32000000000001</v>
      </c>
      <c r="I316" s="56"/>
      <c r="J316" s="56"/>
      <c r="K316" s="56"/>
    </row>
    <row r="317" spans="1:11" ht="17.25" customHeight="1">
      <c r="A317" s="108" t="s">
        <v>17</v>
      </c>
      <c r="B317" s="110"/>
      <c r="C317" s="108"/>
      <c r="D317" s="109"/>
      <c r="E317" s="109"/>
      <c r="F317" s="109"/>
      <c r="G317" s="109"/>
      <c r="H317" s="110"/>
      <c r="I317" s="56"/>
      <c r="J317" s="56"/>
      <c r="K317" s="56"/>
    </row>
    <row r="318" spans="1:11" s="81" customFormat="1" ht="17.25" customHeight="1">
      <c r="A318" s="87" t="s">
        <v>221</v>
      </c>
      <c r="B318" s="76" t="s">
        <v>203</v>
      </c>
      <c r="C318" s="77" t="s">
        <v>139</v>
      </c>
      <c r="D318" s="77" t="s">
        <v>139</v>
      </c>
      <c r="E318" s="78">
        <v>48.55</v>
      </c>
      <c r="F318" s="79">
        <v>1.6</v>
      </c>
      <c r="G318" s="79">
        <v>0.55</v>
      </c>
      <c r="H318" s="78">
        <v>9.3</v>
      </c>
      <c r="I318" s="80"/>
      <c r="J318" s="80"/>
      <c r="K318" s="80"/>
    </row>
    <row r="319" spans="1:12" ht="17.25" customHeight="1">
      <c r="A319" s="87" t="s">
        <v>301</v>
      </c>
      <c r="B319" s="14" t="s">
        <v>166</v>
      </c>
      <c r="C319" s="18" t="s">
        <v>109</v>
      </c>
      <c r="D319" s="18" t="s">
        <v>108</v>
      </c>
      <c r="E319" s="34">
        <f>(F319*4)+(G319*9)+(H319*4)</f>
        <v>58.7</v>
      </c>
      <c r="F319" s="33">
        <v>0.3</v>
      </c>
      <c r="G319" s="33">
        <v>1.1</v>
      </c>
      <c r="H319" s="34">
        <v>11.9</v>
      </c>
      <c r="I319" s="56"/>
      <c r="J319" s="56"/>
      <c r="K319" s="56"/>
      <c r="L319" s="56"/>
    </row>
    <row r="320" spans="1:11" ht="17.25" customHeight="1">
      <c r="A320" s="119" t="s">
        <v>15</v>
      </c>
      <c r="B320" s="119"/>
      <c r="C320" s="22"/>
      <c r="D320" s="22"/>
      <c r="E320" s="15">
        <f>SUM(E318:E319)</f>
        <v>107.25</v>
      </c>
      <c r="F320" s="15">
        <f>SUM(F318:F319)</f>
        <v>1.9000000000000001</v>
      </c>
      <c r="G320" s="15">
        <f>SUM(G318:G319)</f>
        <v>1.6500000000000001</v>
      </c>
      <c r="H320" s="15">
        <f>SUM(H318:H319)</f>
        <v>21.200000000000003</v>
      </c>
      <c r="I320" s="56"/>
      <c r="J320" s="56"/>
      <c r="K320" s="56"/>
    </row>
    <row r="321" spans="2:11" ht="17.25" customHeight="1">
      <c r="B321" s="43"/>
      <c r="C321" s="18"/>
      <c r="D321" s="18"/>
      <c r="E321" s="16">
        <f>E320+E316+E309+E300</f>
        <v>1609.85</v>
      </c>
      <c r="F321" s="16">
        <f>F300+F309+F316+F320</f>
        <v>50.2</v>
      </c>
      <c r="G321" s="16">
        <f>G300+G309+G316+G320</f>
        <v>44.82</v>
      </c>
      <c r="H321" s="16">
        <f>H300+H309+H316+H320</f>
        <v>251.45</v>
      </c>
      <c r="I321" s="56"/>
      <c r="J321" s="56"/>
      <c r="K321" s="56"/>
    </row>
  </sheetData>
  <sheetProtection/>
  <autoFilter ref="B4:H321"/>
  <mergeCells count="112">
    <mergeCell ref="A71:B71"/>
    <mergeCell ref="A73:B73"/>
    <mergeCell ref="A74:B74"/>
    <mergeCell ref="A35:B35"/>
    <mergeCell ref="A40:B40"/>
    <mergeCell ref="A43:B43"/>
    <mergeCell ref="A44:B44"/>
    <mergeCell ref="A106:B106"/>
    <mergeCell ref="A89:B89"/>
    <mergeCell ref="A90:B90"/>
    <mergeCell ref="A105:B105"/>
    <mergeCell ref="A103:B103"/>
    <mergeCell ref="A51:B51"/>
    <mergeCell ref="A52:B52"/>
    <mergeCell ref="A57:B57"/>
    <mergeCell ref="A58:B58"/>
    <mergeCell ref="A65:B65"/>
    <mergeCell ref="A239:B239"/>
    <mergeCell ref="A247:B247"/>
    <mergeCell ref="A230:B230"/>
    <mergeCell ref="A136:B136"/>
    <mergeCell ref="A137:B137"/>
    <mergeCell ref="A139:B139"/>
    <mergeCell ref="A140:B140"/>
    <mergeCell ref="A197:B197"/>
    <mergeCell ref="A221:B221"/>
    <mergeCell ref="A215:B215"/>
    <mergeCell ref="A285:B285"/>
    <mergeCell ref="A280:B280"/>
    <mergeCell ref="A279:B279"/>
    <mergeCell ref="A262:B262"/>
    <mergeCell ref="A268:B268"/>
    <mergeCell ref="A270:B270"/>
    <mergeCell ref="A271:B271"/>
    <mergeCell ref="A288:B288"/>
    <mergeCell ref="A320:B320"/>
    <mergeCell ref="A317:B317"/>
    <mergeCell ref="A316:B316"/>
    <mergeCell ref="A310:B310"/>
    <mergeCell ref="A298:B298"/>
    <mergeCell ref="A300:B300"/>
    <mergeCell ref="A301:B301"/>
    <mergeCell ref="A309:B309"/>
    <mergeCell ref="A292:B292"/>
    <mergeCell ref="A31:B31"/>
    <mergeCell ref="A61:B61"/>
    <mergeCell ref="A159:B159"/>
    <mergeCell ref="A191:B191"/>
    <mergeCell ref="A225:B225"/>
    <mergeCell ref="A258:B258"/>
    <mergeCell ref="A254:B254"/>
    <mergeCell ref="A248:B248"/>
    <mergeCell ref="A236:B236"/>
    <mergeCell ref="A238:B238"/>
    <mergeCell ref="A255:B255"/>
    <mergeCell ref="A3:B3"/>
    <mergeCell ref="A9:B9"/>
    <mergeCell ref="A11:B11"/>
    <mergeCell ref="A12:B12"/>
    <mergeCell ref="A20:B20"/>
    <mergeCell ref="A21:B21"/>
    <mergeCell ref="A27:B27"/>
    <mergeCell ref="A28:B28"/>
    <mergeCell ref="A222:B222"/>
    <mergeCell ref="A214:B214"/>
    <mergeCell ref="A203:B203"/>
    <mergeCell ref="A205:B205"/>
    <mergeCell ref="A206:B206"/>
    <mergeCell ref="A163:B163"/>
    <mergeCell ref="A169:B169"/>
    <mergeCell ref="A171:B171"/>
    <mergeCell ref="A172:B172"/>
    <mergeCell ref="A168:B168"/>
    <mergeCell ref="A180:B180"/>
    <mergeCell ref="A114:B114"/>
    <mergeCell ref="A115:B115"/>
    <mergeCell ref="A122:B122"/>
    <mergeCell ref="A125:B125"/>
    <mergeCell ref="A156:B156"/>
    <mergeCell ref="A155:B155"/>
    <mergeCell ref="A148:B148"/>
    <mergeCell ref="A149:B149"/>
    <mergeCell ref="B33:H33"/>
    <mergeCell ref="B63:H63"/>
    <mergeCell ref="B95:H95"/>
    <mergeCell ref="B127:H127"/>
    <mergeCell ref="E28:H28"/>
    <mergeCell ref="A93:B93"/>
    <mergeCell ref="A83:B83"/>
    <mergeCell ref="A82:B82"/>
    <mergeCell ref="A97:B97"/>
    <mergeCell ref="A121:B121"/>
    <mergeCell ref="C115:H115"/>
    <mergeCell ref="C215:H215"/>
    <mergeCell ref="B227:H227"/>
    <mergeCell ref="E52:H52"/>
    <mergeCell ref="C317:H317"/>
    <mergeCell ref="C310:H310"/>
    <mergeCell ref="C280:H280"/>
    <mergeCell ref="C149:H149"/>
    <mergeCell ref="B161:H161"/>
    <mergeCell ref="A129:B129"/>
    <mergeCell ref="I209:I210"/>
    <mergeCell ref="J209:J210"/>
    <mergeCell ref="B194:H194"/>
    <mergeCell ref="E181:H181"/>
    <mergeCell ref="B260:H260"/>
    <mergeCell ref="B290:H290"/>
    <mergeCell ref="C248:H248"/>
    <mergeCell ref="A181:B181"/>
    <mergeCell ref="A187:B187"/>
    <mergeCell ref="A188:B188"/>
  </mergeCells>
  <printOptions horizontalCentered="1" verticalCentered="1"/>
  <pageMargins left="0" right="0" top="0" bottom="0" header="0" footer="0"/>
  <pageSetup horizontalDpi="600" verticalDpi="600" orientation="landscape" paperSize="9" scale="85" r:id="rId1"/>
  <rowBreaks count="9" manualBreakCount="9">
    <brk id="32" max="7" man="1"/>
    <brk id="62" max="7" man="1"/>
    <brk id="94" max="7" man="1"/>
    <brk id="126" max="7" man="1"/>
    <brk id="160" max="7" man="1"/>
    <brk id="192" max="7" man="1"/>
    <brk id="226" max="7" man="1"/>
    <brk id="259" max="7" man="1"/>
    <brk id="28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1"/>
  <sheetViews>
    <sheetView tabSelected="1" zoomScalePageLayoutView="0" workbookViewId="0" topLeftCell="A293">
      <selection activeCell="A324" sqref="A324"/>
    </sheetView>
  </sheetViews>
  <sheetFormatPr defaultColWidth="8.875" defaultRowHeight="12.75"/>
  <cols>
    <col min="1" max="1" width="30.625" style="81" customWidth="1"/>
    <col min="2" max="2" width="36.00390625" style="57" customWidth="1"/>
    <col min="3" max="3" width="15.125" style="62" customWidth="1"/>
    <col min="4" max="4" width="23.125" style="131" customWidth="1"/>
    <col min="5" max="7" width="12.375" style="66" customWidth="1"/>
    <col min="8" max="8" width="10.875" style="57" customWidth="1"/>
    <col min="9" max="9" width="13.75390625" style="57" bestFit="1" customWidth="1"/>
    <col min="10" max="16384" width="8.875" style="57" customWidth="1"/>
  </cols>
  <sheetData>
    <row r="1" spans="1:10" ht="33" customHeight="1">
      <c r="A1" s="132"/>
      <c r="B1" s="74">
        <v>1</v>
      </c>
      <c r="C1" s="58"/>
      <c r="D1" s="55"/>
      <c r="E1" s="55"/>
      <c r="F1" s="55"/>
      <c r="G1" s="55"/>
      <c r="H1" s="56"/>
      <c r="I1" s="56"/>
      <c r="J1" s="56"/>
    </row>
    <row r="2" spans="1:10" ht="45" customHeight="1">
      <c r="A2" s="94" t="s">
        <v>223</v>
      </c>
      <c r="B2" s="1" t="s">
        <v>0</v>
      </c>
      <c r="C2" s="11" t="s">
        <v>193</v>
      </c>
      <c r="D2" s="130" t="s">
        <v>195</v>
      </c>
      <c r="E2" s="2" t="s">
        <v>46</v>
      </c>
      <c r="F2" s="2" t="s">
        <v>35</v>
      </c>
      <c r="G2" s="2" t="s">
        <v>36</v>
      </c>
      <c r="H2" s="56"/>
      <c r="I2" s="56"/>
      <c r="J2" s="56"/>
    </row>
    <row r="3" spans="1:10" ht="15.75" customHeight="1">
      <c r="A3" s="128" t="s">
        <v>2</v>
      </c>
      <c r="B3" s="129"/>
      <c r="C3" s="11"/>
      <c r="D3" s="45"/>
      <c r="E3" s="45"/>
      <c r="F3" s="45"/>
      <c r="G3" s="45"/>
      <c r="H3" s="56"/>
      <c r="I3" s="56"/>
      <c r="J3" s="56"/>
    </row>
    <row r="4" spans="1:7" ht="15.75" customHeight="1">
      <c r="A4" s="90" t="s">
        <v>210</v>
      </c>
      <c r="B4" s="43" t="s">
        <v>171</v>
      </c>
      <c r="C4" s="17" t="s">
        <v>24</v>
      </c>
      <c r="D4" s="100">
        <f>(E4*4)+(F4*9)+(G4*4)</f>
        <v>146.5</v>
      </c>
      <c r="E4" s="100">
        <v>4.8</v>
      </c>
      <c r="F4" s="100">
        <v>1.7</v>
      </c>
      <c r="G4" s="100">
        <v>28</v>
      </c>
    </row>
    <row r="5" spans="1:7" ht="15.75" customHeight="1">
      <c r="A5" s="76" t="s">
        <v>211</v>
      </c>
      <c r="B5" s="43" t="s">
        <v>33</v>
      </c>
      <c r="C5" s="17" t="s">
        <v>52</v>
      </c>
      <c r="D5" s="100">
        <f>(E5*4)+(F5*9)+(G5*4)</f>
        <v>52.199999999999996</v>
      </c>
      <c r="E5" s="100">
        <v>1.5</v>
      </c>
      <c r="F5" s="100">
        <v>0.6</v>
      </c>
      <c r="G5" s="100">
        <v>10.2</v>
      </c>
    </row>
    <row r="6" spans="1:7" ht="15.75" customHeight="1">
      <c r="A6" s="90" t="s">
        <v>212</v>
      </c>
      <c r="B6" s="43" t="s">
        <v>83</v>
      </c>
      <c r="C6" s="17" t="s">
        <v>84</v>
      </c>
      <c r="D6" s="100">
        <f>(E6*4)+(F6*9)+(G6*4)</f>
        <v>56.400000000000006</v>
      </c>
      <c r="E6" s="100">
        <v>4.8</v>
      </c>
      <c r="F6" s="100">
        <v>4</v>
      </c>
      <c r="G6" s="100">
        <v>0.3</v>
      </c>
    </row>
    <row r="7" spans="1:7" ht="15.75" customHeight="1">
      <c r="A7" s="76" t="s">
        <v>213</v>
      </c>
      <c r="B7" s="43" t="s">
        <v>82</v>
      </c>
      <c r="C7" s="17" t="s">
        <v>48</v>
      </c>
      <c r="D7" s="100">
        <f>(E7*4)+(F7*9)+(G7*4)</f>
        <v>90.45</v>
      </c>
      <c r="E7" s="100">
        <v>3.77</v>
      </c>
      <c r="F7" s="100">
        <v>3.93</v>
      </c>
      <c r="G7" s="100">
        <v>10</v>
      </c>
    </row>
    <row r="8" spans="1:7" ht="15.75" customHeight="1">
      <c r="A8" s="91"/>
      <c r="B8" s="43" t="s">
        <v>31</v>
      </c>
      <c r="C8" s="18"/>
      <c r="D8" s="15">
        <f>SUM(D4:D7)</f>
        <v>345.55</v>
      </c>
      <c r="E8" s="15">
        <f>SUM(E4:E7)</f>
        <v>14.87</v>
      </c>
      <c r="F8" s="15">
        <f>SUM(F4:F7)</f>
        <v>10.23</v>
      </c>
      <c r="G8" s="15">
        <f>SUM(G4:G7)</f>
        <v>48.5</v>
      </c>
    </row>
    <row r="9" spans="1:7" ht="15.75" customHeight="1">
      <c r="A9" s="108" t="s">
        <v>14</v>
      </c>
      <c r="B9" s="110"/>
      <c r="C9" s="12"/>
      <c r="D9" s="100"/>
      <c r="E9" s="100"/>
      <c r="F9" s="100"/>
      <c r="G9" s="100"/>
    </row>
    <row r="10" spans="1:7" ht="15.75" customHeight="1">
      <c r="A10" s="90" t="s">
        <v>214</v>
      </c>
      <c r="B10" s="43" t="s">
        <v>172</v>
      </c>
      <c r="C10" s="17" t="s">
        <v>109</v>
      </c>
      <c r="D10" s="100">
        <f>(E10*4)+(F10*9)+(G10*4)</f>
        <v>90</v>
      </c>
      <c r="E10" s="100">
        <v>2.7</v>
      </c>
      <c r="F10" s="100">
        <v>3</v>
      </c>
      <c r="G10" s="100">
        <v>13.05</v>
      </c>
    </row>
    <row r="11" spans="1:7" ht="15.75" customHeight="1">
      <c r="A11" s="108" t="s">
        <v>10</v>
      </c>
      <c r="B11" s="110"/>
      <c r="C11" s="12"/>
      <c r="D11" s="15">
        <f>D8+D10</f>
        <v>435.55</v>
      </c>
      <c r="E11" s="15">
        <f>E8+E10</f>
        <v>17.57</v>
      </c>
      <c r="F11" s="15">
        <f>F8+F10</f>
        <v>13.23</v>
      </c>
      <c r="G11" s="15">
        <f>G8+G10</f>
        <v>61.55</v>
      </c>
    </row>
    <row r="12" spans="1:7" ht="15.75" customHeight="1">
      <c r="A12" s="108" t="s">
        <v>3</v>
      </c>
      <c r="B12" s="110"/>
      <c r="C12" s="12"/>
      <c r="D12" s="100"/>
      <c r="E12" s="100"/>
      <c r="F12" s="100"/>
      <c r="G12" s="100"/>
    </row>
    <row r="13" spans="1:9" ht="15.75" customHeight="1">
      <c r="A13" s="92" t="s">
        <v>215</v>
      </c>
      <c r="B13" s="3" t="s">
        <v>116</v>
      </c>
      <c r="C13" s="17" t="s">
        <v>5</v>
      </c>
      <c r="D13" s="100">
        <f>(E13*4)+(F13*9)+(G13*4)</f>
        <v>55.5</v>
      </c>
      <c r="E13" s="100">
        <v>1</v>
      </c>
      <c r="F13" s="100">
        <v>3.5</v>
      </c>
      <c r="G13" s="100">
        <v>5</v>
      </c>
      <c r="I13" s="59"/>
    </row>
    <row r="14" spans="1:7" ht="15.75" customHeight="1">
      <c r="A14" s="92" t="s">
        <v>216</v>
      </c>
      <c r="B14" s="3" t="s">
        <v>173</v>
      </c>
      <c r="C14" s="17" t="s">
        <v>48</v>
      </c>
      <c r="D14" s="100">
        <f>(E14*4)+(F14*9)+(G14*4)</f>
        <v>125.63999999999999</v>
      </c>
      <c r="E14" s="100">
        <v>4.74</v>
      </c>
      <c r="F14" s="100">
        <v>5.8</v>
      </c>
      <c r="G14" s="100">
        <v>13.62</v>
      </c>
    </row>
    <row r="15" spans="1:7" ht="15.75" customHeight="1">
      <c r="A15" s="92" t="s">
        <v>217</v>
      </c>
      <c r="B15" s="3" t="s">
        <v>66</v>
      </c>
      <c r="C15" s="17" t="s">
        <v>85</v>
      </c>
      <c r="D15" s="100">
        <f>(E15*4)+(F15*9)+(G15*4)</f>
        <v>223.04000000000002</v>
      </c>
      <c r="E15" s="100">
        <v>7</v>
      </c>
      <c r="F15" s="100">
        <v>11.2</v>
      </c>
      <c r="G15" s="100">
        <v>23.56</v>
      </c>
    </row>
    <row r="16" spans="1:7" ht="15.75" customHeight="1">
      <c r="A16" s="92" t="s">
        <v>218</v>
      </c>
      <c r="B16" s="3" t="s">
        <v>87</v>
      </c>
      <c r="C16" s="19" t="s">
        <v>24</v>
      </c>
      <c r="D16" s="100">
        <v>90.3</v>
      </c>
      <c r="E16" s="100">
        <v>3</v>
      </c>
      <c r="F16" s="100">
        <v>3.5</v>
      </c>
      <c r="G16" s="100">
        <v>11.7</v>
      </c>
    </row>
    <row r="17" spans="1:7" ht="15.75" customHeight="1">
      <c r="A17" s="93" t="s">
        <v>211</v>
      </c>
      <c r="B17" s="3" t="s">
        <v>27</v>
      </c>
      <c r="C17" s="17" t="s">
        <v>48</v>
      </c>
      <c r="D17" s="100">
        <f>(E17*4)+(F17*9)+(G17*4)</f>
        <v>86.6</v>
      </c>
      <c r="E17" s="100">
        <v>1</v>
      </c>
      <c r="F17" s="100">
        <v>0.2</v>
      </c>
      <c r="G17" s="100">
        <v>20.2</v>
      </c>
    </row>
    <row r="18" spans="1:7" ht="15.75" customHeight="1">
      <c r="A18" s="93" t="s">
        <v>211</v>
      </c>
      <c r="B18" s="3" t="s">
        <v>26</v>
      </c>
      <c r="C18" s="17" t="s">
        <v>4</v>
      </c>
      <c r="D18" s="100">
        <f>(E18*4)+(F18*9)+(G18*4)</f>
        <v>90.93</v>
      </c>
      <c r="E18" s="100">
        <v>2.1</v>
      </c>
      <c r="F18" s="100">
        <v>2.73</v>
      </c>
      <c r="G18" s="100">
        <v>14.49</v>
      </c>
    </row>
    <row r="19" spans="1:7" ht="15.75" customHeight="1">
      <c r="A19" s="93" t="s">
        <v>211</v>
      </c>
      <c r="B19" s="3" t="s">
        <v>6</v>
      </c>
      <c r="C19" s="17" t="s">
        <v>47</v>
      </c>
      <c r="D19" s="100">
        <v>58.43</v>
      </c>
      <c r="E19" s="100">
        <v>2.13</v>
      </c>
      <c r="F19" s="100">
        <v>0.83</v>
      </c>
      <c r="G19" s="100">
        <v>10.63</v>
      </c>
    </row>
    <row r="20" spans="1:7" ht="15.75" customHeight="1">
      <c r="A20" s="109" t="s">
        <v>11</v>
      </c>
      <c r="B20" s="110"/>
      <c r="C20" s="12"/>
      <c r="D20" s="15">
        <f>SUM(D13:D19)</f>
        <v>730.4399999999999</v>
      </c>
      <c r="E20" s="15">
        <f>SUM(E13:E19)</f>
        <v>20.970000000000002</v>
      </c>
      <c r="F20" s="15">
        <f>SUM(F13:F19)</f>
        <v>27.759999999999998</v>
      </c>
      <c r="G20" s="15">
        <f>SUM(G13:G19)</f>
        <v>99.19999999999999</v>
      </c>
    </row>
    <row r="21" spans="1:7" ht="15.75" customHeight="1">
      <c r="A21" s="108" t="s">
        <v>224</v>
      </c>
      <c r="B21" s="110"/>
      <c r="C21" s="12"/>
      <c r="D21" s="100"/>
      <c r="E21" s="15"/>
      <c r="F21" s="15"/>
      <c r="G21" s="15"/>
    </row>
    <row r="22" spans="1:7" ht="15.75" customHeight="1">
      <c r="A22" s="76" t="s">
        <v>219</v>
      </c>
      <c r="B22" s="43" t="s">
        <v>88</v>
      </c>
      <c r="C22" s="18" t="s">
        <v>48</v>
      </c>
      <c r="D22" s="100">
        <f>(E22*4)+(F22*9)+(G22*4)</f>
        <v>271.3</v>
      </c>
      <c r="E22" s="100">
        <v>8.3</v>
      </c>
      <c r="F22" s="100">
        <v>10.9</v>
      </c>
      <c r="G22" s="100">
        <v>35</v>
      </c>
    </row>
    <row r="23" spans="1:7" ht="15.75" customHeight="1">
      <c r="A23" s="76" t="s">
        <v>220</v>
      </c>
      <c r="B23" s="43" t="s">
        <v>207</v>
      </c>
      <c r="C23" s="18" t="s">
        <v>48</v>
      </c>
      <c r="D23" s="100">
        <f>(E23*4)+(F23*9)+(G23*4)</f>
        <v>60.1</v>
      </c>
      <c r="E23" s="100">
        <v>0.4</v>
      </c>
      <c r="F23" s="100">
        <v>0.1</v>
      </c>
      <c r="G23" s="100">
        <v>14.4</v>
      </c>
    </row>
    <row r="24" spans="1:7" ht="15.75" customHeight="1">
      <c r="A24" s="76" t="s">
        <v>211</v>
      </c>
      <c r="B24" s="43" t="s">
        <v>26</v>
      </c>
      <c r="C24" s="17" t="s">
        <v>4</v>
      </c>
      <c r="D24" s="100">
        <f>(E24*4)+(F24*9)+(G24*4)</f>
        <v>90.93</v>
      </c>
      <c r="E24" s="100">
        <v>2.1</v>
      </c>
      <c r="F24" s="100">
        <v>2.73</v>
      </c>
      <c r="G24" s="100">
        <v>14.49</v>
      </c>
    </row>
    <row r="25" spans="1:7" ht="15.75" customHeight="1">
      <c r="A25" s="76" t="s">
        <v>211</v>
      </c>
      <c r="B25" s="43" t="s">
        <v>6</v>
      </c>
      <c r="C25" s="17" t="s">
        <v>47</v>
      </c>
      <c r="D25" s="100">
        <v>58.43</v>
      </c>
      <c r="E25" s="100">
        <v>2.13</v>
      </c>
      <c r="F25" s="100">
        <v>0.83</v>
      </c>
      <c r="G25" s="100">
        <v>10.63</v>
      </c>
    </row>
    <row r="26" spans="1:7" ht="15.75" customHeight="1">
      <c r="A26" s="76" t="s">
        <v>211</v>
      </c>
      <c r="B26" s="43" t="s">
        <v>89</v>
      </c>
      <c r="C26" s="17" t="s">
        <v>60</v>
      </c>
      <c r="D26" s="100">
        <f>(E26*4)+(F26*9)+(G26*4)</f>
        <v>44.400000000000006</v>
      </c>
      <c r="E26" s="100">
        <v>0.4</v>
      </c>
      <c r="F26" s="100">
        <v>0.4</v>
      </c>
      <c r="G26" s="100">
        <v>9.8</v>
      </c>
    </row>
    <row r="27" spans="1:7" ht="15.75" customHeight="1">
      <c r="A27" s="109" t="s">
        <v>12</v>
      </c>
      <c r="B27" s="110"/>
      <c r="C27" s="60"/>
      <c r="D27" s="15">
        <f>SUM(D22:D26)</f>
        <v>525.1600000000001</v>
      </c>
      <c r="E27" s="15">
        <f>SUM(E22:E26)</f>
        <v>13.33</v>
      </c>
      <c r="F27" s="15">
        <f>SUM(F22:F26)</f>
        <v>14.96</v>
      </c>
      <c r="G27" s="15">
        <f>SUM(G22:G26)</f>
        <v>84.32</v>
      </c>
    </row>
    <row r="28" spans="1:7" ht="15.75" customHeight="1">
      <c r="A28" s="108" t="s">
        <v>17</v>
      </c>
      <c r="B28" s="110"/>
      <c r="C28" s="60"/>
      <c r="D28" s="122"/>
      <c r="E28" s="123"/>
      <c r="F28" s="123"/>
      <c r="G28" s="123"/>
    </row>
    <row r="29" spans="1:7" ht="15.75" customHeight="1">
      <c r="A29" s="90" t="s">
        <v>221</v>
      </c>
      <c r="B29" s="43" t="s">
        <v>90</v>
      </c>
      <c r="C29" s="17" t="s">
        <v>5</v>
      </c>
      <c r="D29" s="100">
        <f>(E29*4)+(F29*9)+(G29*4)</f>
        <v>166.3</v>
      </c>
      <c r="E29" s="100">
        <v>1.4</v>
      </c>
      <c r="F29" s="100">
        <v>0.3</v>
      </c>
      <c r="G29" s="100">
        <v>39.5</v>
      </c>
    </row>
    <row r="30" spans="1:7" ht="15.75" customHeight="1">
      <c r="A30" s="90" t="s">
        <v>222</v>
      </c>
      <c r="B30" s="43" t="s">
        <v>22</v>
      </c>
      <c r="C30" s="17" t="s">
        <v>48</v>
      </c>
      <c r="D30" s="100">
        <f>(E30*4)+(F30*9)+(G30*4)</f>
        <v>26.8</v>
      </c>
      <c r="E30" s="100">
        <v>0.2</v>
      </c>
      <c r="F30" s="100">
        <v>0</v>
      </c>
      <c r="G30" s="100">
        <v>6.5</v>
      </c>
    </row>
    <row r="31" spans="1:7" ht="15.75" customHeight="1">
      <c r="A31" s="108" t="s">
        <v>19</v>
      </c>
      <c r="B31" s="110"/>
      <c r="C31" s="12"/>
      <c r="D31" s="15">
        <f>SUM(D29:D30)</f>
        <v>193.10000000000002</v>
      </c>
      <c r="E31" s="15">
        <f>SUM(E29:E30)</f>
        <v>1.5999999999999999</v>
      </c>
      <c r="F31" s="15">
        <f>SUM(F29:F30)</f>
        <v>0.3</v>
      </c>
      <c r="G31" s="15">
        <f>SUM(G29:G30)</f>
        <v>46</v>
      </c>
    </row>
    <row r="32" spans="2:9" ht="17.25" customHeight="1">
      <c r="B32" s="40"/>
      <c r="C32" s="22"/>
      <c r="D32" s="16">
        <f>D27+D31+D20+D11</f>
        <v>1884.25</v>
      </c>
      <c r="E32" s="16">
        <f>E27+E31+E20+E11</f>
        <v>53.470000000000006</v>
      </c>
      <c r="F32" s="16">
        <f>F27+F31+F20+F11</f>
        <v>56.25</v>
      </c>
      <c r="G32" s="16">
        <f>G27+G31+G20+G11</f>
        <v>291.07</v>
      </c>
      <c r="I32" s="101"/>
    </row>
    <row r="33" spans="2:10" ht="42" customHeight="1">
      <c r="B33" s="120">
        <v>2</v>
      </c>
      <c r="C33" s="120"/>
      <c r="D33" s="120"/>
      <c r="E33" s="120"/>
      <c r="F33" s="120"/>
      <c r="G33" s="120"/>
      <c r="H33" s="56"/>
      <c r="I33" s="56"/>
      <c r="J33" s="56"/>
    </row>
    <row r="34" spans="1:10" ht="53.25" customHeight="1">
      <c r="A34" s="94" t="s">
        <v>223</v>
      </c>
      <c r="B34" s="99" t="s">
        <v>0</v>
      </c>
      <c r="C34" s="11" t="s">
        <v>193</v>
      </c>
      <c r="D34" s="130" t="s">
        <v>195</v>
      </c>
      <c r="E34" s="2" t="s">
        <v>30</v>
      </c>
      <c r="F34" s="2" t="s">
        <v>35</v>
      </c>
      <c r="G34" s="2" t="s">
        <v>37</v>
      </c>
      <c r="H34" s="56"/>
      <c r="I34" s="56"/>
      <c r="J34" s="56"/>
    </row>
    <row r="35" spans="1:10" ht="16.5" customHeight="1">
      <c r="A35" s="109" t="s">
        <v>2</v>
      </c>
      <c r="B35" s="110"/>
      <c r="C35" s="12"/>
      <c r="D35" s="100"/>
      <c r="E35" s="100"/>
      <c r="F35" s="100"/>
      <c r="G35" s="100"/>
      <c r="H35" s="56"/>
      <c r="I35" s="56"/>
      <c r="J35" s="56"/>
    </row>
    <row r="36" spans="1:11" ht="16.5" customHeight="1">
      <c r="A36" s="43" t="s">
        <v>225</v>
      </c>
      <c r="B36" s="43" t="s">
        <v>91</v>
      </c>
      <c r="C36" s="17" t="s">
        <v>54</v>
      </c>
      <c r="D36" s="100">
        <f>(E36*4)+(F36*9)+(G36*4)</f>
        <v>94.24999999999999</v>
      </c>
      <c r="E36" s="100">
        <v>2.75</v>
      </c>
      <c r="F36" s="100">
        <v>7.85</v>
      </c>
      <c r="G36" s="100">
        <v>3.15</v>
      </c>
      <c r="H36" s="61"/>
      <c r="I36" s="56"/>
      <c r="J36" s="56"/>
      <c r="K36" s="56"/>
    </row>
    <row r="37" spans="1:10" ht="16.5" customHeight="1">
      <c r="A37" s="43" t="s">
        <v>226</v>
      </c>
      <c r="B37" s="43" t="s">
        <v>208</v>
      </c>
      <c r="C37" s="17" t="s">
        <v>92</v>
      </c>
      <c r="D37" s="100">
        <f>(E37*4)+(F37*9)+(G37*4)</f>
        <v>86.5</v>
      </c>
      <c r="E37" s="100">
        <v>3.8</v>
      </c>
      <c r="F37" s="100">
        <v>2.9</v>
      </c>
      <c r="G37" s="100">
        <v>11.3</v>
      </c>
      <c r="H37" s="61"/>
      <c r="I37" s="56"/>
      <c r="J37" s="56"/>
    </row>
    <row r="38" spans="1:10" ht="16.5" customHeight="1">
      <c r="A38" s="43" t="s">
        <v>227</v>
      </c>
      <c r="B38" s="43" t="s">
        <v>198</v>
      </c>
      <c r="C38" s="17" t="s">
        <v>57</v>
      </c>
      <c r="D38" s="100">
        <v>72.4</v>
      </c>
      <c r="E38" s="100">
        <v>4.6</v>
      </c>
      <c r="F38" s="100">
        <v>6</v>
      </c>
      <c r="G38" s="100">
        <v>1</v>
      </c>
      <c r="H38" s="61"/>
      <c r="I38" s="56"/>
      <c r="J38" s="56"/>
    </row>
    <row r="39" spans="1:11" ht="16.5" customHeight="1">
      <c r="A39" s="43" t="s">
        <v>211</v>
      </c>
      <c r="B39" s="43" t="s">
        <v>34</v>
      </c>
      <c r="C39" s="17" t="s">
        <v>4</v>
      </c>
      <c r="D39" s="100">
        <f>(E39*4)+(F39*9)+(G39*4)</f>
        <v>78.30000000000001</v>
      </c>
      <c r="E39" s="100">
        <v>2.25</v>
      </c>
      <c r="F39" s="100">
        <v>0.9</v>
      </c>
      <c r="G39" s="100">
        <v>15.3</v>
      </c>
      <c r="H39" s="61"/>
      <c r="I39" s="56"/>
      <c r="J39" s="56"/>
      <c r="K39" s="56"/>
    </row>
    <row r="40" spans="1:10" ht="16.5" customHeight="1">
      <c r="A40" s="108" t="s">
        <v>32</v>
      </c>
      <c r="B40" s="110"/>
      <c r="C40" s="20"/>
      <c r="D40" s="15">
        <f>SUM(D36:D39)</f>
        <v>331.45000000000005</v>
      </c>
      <c r="E40" s="15">
        <f>SUM(E36:E39)</f>
        <v>13.399999999999999</v>
      </c>
      <c r="F40" s="15">
        <f>SUM(F36:F39)</f>
        <v>17.65</v>
      </c>
      <c r="G40" s="15">
        <f>SUM(G36:G39)</f>
        <v>30.75</v>
      </c>
      <c r="H40" s="61"/>
      <c r="I40" s="56"/>
      <c r="J40" s="56"/>
    </row>
    <row r="41" spans="1:10" ht="16.5" customHeight="1">
      <c r="A41" s="43"/>
      <c r="B41" s="43" t="s">
        <v>16</v>
      </c>
      <c r="C41" s="17"/>
      <c r="D41" s="100"/>
      <c r="E41" s="100"/>
      <c r="F41" s="100"/>
      <c r="G41" s="100"/>
      <c r="H41" s="61"/>
      <c r="I41" s="56"/>
      <c r="J41" s="56"/>
    </row>
    <row r="42" spans="1:11" ht="16.5" customHeight="1">
      <c r="A42" s="87" t="s">
        <v>214</v>
      </c>
      <c r="B42" s="43" t="s">
        <v>172</v>
      </c>
      <c r="C42" s="17" t="s">
        <v>109</v>
      </c>
      <c r="D42" s="100">
        <f>(E42*4)+(F42*9)+(G42*4)</f>
        <v>90</v>
      </c>
      <c r="E42" s="100">
        <v>2.7</v>
      </c>
      <c r="F42" s="100">
        <v>3</v>
      </c>
      <c r="G42" s="100">
        <v>13.05</v>
      </c>
      <c r="H42" s="61"/>
      <c r="I42" s="56"/>
      <c r="J42" s="56"/>
      <c r="K42" s="56"/>
    </row>
    <row r="43" spans="1:10" ht="16.5" customHeight="1">
      <c r="A43" s="108" t="s">
        <v>10</v>
      </c>
      <c r="B43" s="110"/>
      <c r="C43" s="12"/>
      <c r="D43" s="15">
        <f>D40+D42</f>
        <v>421.45000000000005</v>
      </c>
      <c r="E43" s="15">
        <f>E40+E42</f>
        <v>16.099999999999998</v>
      </c>
      <c r="F43" s="15">
        <f>F40+F42</f>
        <v>20.65</v>
      </c>
      <c r="G43" s="15">
        <f>G40+G42</f>
        <v>43.8</v>
      </c>
      <c r="H43" s="61"/>
      <c r="I43" s="56"/>
      <c r="J43" s="56"/>
    </row>
    <row r="44" spans="1:10" ht="16.5" customHeight="1">
      <c r="A44" s="108" t="s">
        <v>3</v>
      </c>
      <c r="B44" s="110"/>
      <c r="C44" s="12"/>
      <c r="D44" s="100"/>
      <c r="E44" s="100"/>
      <c r="F44" s="100"/>
      <c r="G44" s="100"/>
      <c r="H44" s="61"/>
      <c r="I44" s="56"/>
      <c r="J44" s="56"/>
    </row>
    <row r="45" spans="1:11" ht="16.5" customHeight="1">
      <c r="A45" s="43" t="s">
        <v>228</v>
      </c>
      <c r="B45" s="3" t="s">
        <v>117</v>
      </c>
      <c r="C45" s="17" t="s">
        <v>5</v>
      </c>
      <c r="D45" s="100">
        <v>6.67</v>
      </c>
      <c r="E45" s="100">
        <v>0.33</v>
      </c>
      <c r="F45" s="100">
        <v>0</v>
      </c>
      <c r="G45" s="100">
        <v>1.33</v>
      </c>
      <c r="H45" s="61"/>
      <c r="I45" s="56"/>
      <c r="J45" s="56"/>
      <c r="K45" s="56"/>
    </row>
    <row r="46" spans="1:11" ht="16.5" customHeight="1">
      <c r="A46" s="43" t="s">
        <v>229</v>
      </c>
      <c r="B46" s="38" t="s">
        <v>93</v>
      </c>
      <c r="C46" s="17" t="s">
        <v>94</v>
      </c>
      <c r="D46" s="100">
        <f>(E46*4)+(F46*9)+(G46*4)</f>
        <v>134.57</v>
      </c>
      <c r="E46" s="100">
        <v>1.9</v>
      </c>
      <c r="F46" s="100">
        <v>8.45</v>
      </c>
      <c r="G46" s="100">
        <v>12.73</v>
      </c>
      <c r="H46" s="61"/>
      <c r="I46" s="56"/>
      <c r="J46" s="56"/>
      <c r="K46" s="56"/>
    </row>
    <row r="47" spans="1:11" ht="16.5" customHeight="1">
      <c r="A47" s="43" t="s">
        <v>233</v>
      </c>
      <c r="B47" s="3" t="s">
        <v>302</v>
      </c>
      <c r="C47" s="17" t="s">
        <v>96</v>
      </c>
      <c r="D47" s="100">
        <f>(E47*4)+(F47*9)+(G47*4)</f>
        <v>114</v>
      </c>
      <c r="E47" s="100">
        <v>6.3</v>
      </c>
      <c r="F47" s="100">
        <v>3.2</v>
      </c>
      <c r="G47" s="100">
        <v>15</v>
      </c>
      <c r="H47" s="61"/>
      <c r="I47" s="56"/>
      <c r="J47" s="56"/>
      <c r="K47" s="56"/>
    </row>
    <row r="48" spans="1:11" ht="16.5" customHeight="1">
      <c r="A48" s="43" t="s">
        <v>230</v>
      </c>
      <c r="B48" s="3" t="s">
        <v>69</v>
      </c>
      <c r="C48" s="17" t="s">
        <v>54</v>
      </c>
      <c r="D48" s="100">
        <f>(E48*4)+(F48*9)+(G48*4)</f>
        <v>157.1</v>
      </c>
      <c r="E48" s="100">
        <v>4.3</v>
      </c>
      <c r="F48" s="100">
        <v>3.9</v>
      </c>
      <c r="G48" s="100">
        <v>26.2</v>
      </c>
      <c r="H48" s="61"/>
      <c r="I48" s="56"/>
      <c r="J48" s="56"/>
      <c r="K48" s="56"/>
    </row>
    <row r="49" spans="1:11" ht="16.5" customHeight="1">
      <c r="A49" s="43" t="s">
        <v>227</v>
      </c>
      <c r="B49" s="3" t="s">
        <v>98</v>
      </c>
      <c r="C49" s="17" t="s">
        <v>54</v>
      </c>
      <c r="D49" s="100">
        <f>(E49*4)+(F49*9)+(G49*4)</f>
        <v>81.2</v>
      </c>
      <c r="E49" s="100">
        <v>0.5</v>
      </c>
      <c r="F49" s="100">
        <v>0</v>
      </c>
      <c r="G49" s="100">
        <v>19.8</v>
      </c>
      <c r="H49" s="61"/>
      <c r="I49" s="56"/>
      <c r="J49" s="56"/>
      <c r="K49" s="56"/>
    </row>
    <row r="50" spans="1:10" ht="16.5" customHeight="1">
      <c r="A50" s="43" t="s">
        <v>211</v>
      </c>
      <c r="B50" s="3" t="s">
        <v>26</v>
      </c>
      <c r="C50" s="17" t="s">
        <v>57</v>
      </c>
      <c r="D50" s="100">
        <f>(E50*4)+(F50*9)+(G50*4)</f>
        <v>60.62</v>
      </c>
      <c r="E50" s="100">
        <v>1.4</v>
      </c>
      <c r="F50" s="100">
        <v>1.82</v>
      </c>
      <c r="G50" s="100">
        <v>9.66</v>
      </c>
      <c r="H50" s="61"/>
      <c r="I50" s="56"/>
      <c r="J50" s="56"/>
    </row>
    <row r="51" spans="1:10" ht="16.5" customHeight="1">
      <c r="A51" s="108" t="s">
        <v>11</v>
      </c>
      <c r="B51" s="110"/>
      <c r="C51" s="12"/>
      <c r="D51" s="15">
        <f>SUM(D45:D50)</f>
        <v>554.16</v>
      </c>
      <c r="E51" s="15">
        <f>SUM(E45:E50)</f>
        <v>14.729999999999999</v>
      </c>
      <c r="F51" s="15">
        <f>SUM(F45:F50)</f>
        <v>17.369999999999997</v>
      </c>
      <c r="G51" s="15">
        <f>SUM(G45:G50)</f>
        <v>84.72</v>
      </c>
      <c r="H51" s="61"/>
      <c r="I51" s="56"/>
      <c r="J51" s="56"/>
    </row>
    <row r="52" spans="1:11" ht="16.5" customHeight="1">
      <c r="A52" s="108" t="s">
        <v>303</v>
      </c>
      <c r="B52" s="110"/>
      <c r="C52" s="21"/>
      <c r="D52" s="115"/>
      <c r="E52" s="116"/>
      <c r="F52" s="116"/>
      <c r="G52" s="117"/>
      <c r="H52" s="61"/>
      <c r="I52" s="56"/>
      <c r="J52" s="56"/>
      <c r="K52" s="56"/>
    </row>
    <row r="53" spans="1:11" ht="16.5" customHeight="1">
      <c r="A53" s="43" t="s">
        <v>231</v>
      </c>
      <c r="B53" s="43" t="s">
        <v>99</v>
      </c>
      <c r="C53" s="18" t="s">
        <v>54</v>
      </c>
      <c r="D53" s="34">
        <f>(E53*4)+(F53*9)+(G53*4)</f>
        <v>158.59</v>
      </c>
      <c r="E53" s="100">
        <v>8.97</v>
      </c>
      <c r="F53" s="100">
        <v>8.47</v>
      </c>
      <c r="G53" s="100">
        <v>11.62</v>
      </c>
      <c r="H53" s="61"/>
      <c r="I53" s="56"/>
      <c r="J53" s="56"/>
      <c r="K53" s="56"/>
    </row>
    <row r="54" spans="1:11" ht="16.5" customHeight="1">
      <c r="A54" s="81" t="s">
        <v>221</v>
      </c>
      <c r="B54" s="43" t="s">
        <v>304</v>
      </c>
      <c r="C54" s="17" t="s">
        <v>65</v>
      </c>
      <c r="D54" s="34">
        <f>(E54*4)+(F54*9)+(G54*4)</f>
        <v>69.12</v>
      </c>
      <c r="E54" s="100">
        <v>0</v>
      </c>
      <c r="F54" s="100">
        <v>0</v>
      </c>
      <c r="G54" s="100">
        <v>17.28</v>
      </c>
      <c r="H54" s="61"/>
      <c r="I54" s="56"/>
      <c r="J54" s="56"/>
      <c r="K54" s="56"/>
    </row>
    <row r="55" spans="1:10" ht="16.5" customHeight="1">
      <c r="A55" s="43" t="s">
        <v>211</v>
      </c>
      <c r="B55" s="43" t="s">
        <v>26</v>
      </c>
      <c r="C55" s="17" t="s">
        <v>53</v>
      </c>
      <c r="D55" s="34">
        <f>(E55*4)+(F55*9)+(G55*4)</f>
        <v>90.93</v>
      </c>
      <c r="E55" s="100">
        <v>2.1</v>
      </c>
      <c r="F55" s="100">
        <v>2.73</v>
      </c>
      <c r="G55" s="100">
        <v>14.49</v>
      </c>
      <c r="H55" s="61"/>
      <c r="I55" s="56"/>
      <c r="J55" s="56"/>
    </row>
    <row r="56" spans="1:12" ht="16.5" customHeight="1">
      <c r="A56" s="43" t="s">
        <v>211</v>
      </c>
      <c r="B56" s="43" t="s">
        <v>100</v>
      </c>
      <c r="C56" s="17" t="s">
        <v>60</v>
      </c>
      <c r="D56" s="34">
        <f>(E56*4)+(F56*9)+(G56*4)</f>
        <v>259.29999999999995</v>
      </c>
      <c r="E56" s="100">
        <v>8.75</v>
      </c>
      <c r="F56" s="100">
        <v>11.1</v>
      </c>
      <c r="G56" s="100">
        <v>31.1</v>
      </c>
      <c r="H56" s="61"/>
      <c r="I56" s="56"/>
      <c r="J56" s="56"/>
      <c r="K56" s="56"/>
      <c r="L56" s="56"/>
    </row>
    <row r="57" spans="1:10" ht="16.5" customHeight="1">
      <c r="A57" s="108" t="s">
        <v>12</v>
      </c>
      <c r="B57" s="110"/>
      <c r="C57" s="12"/>
      <c r="D57" s="15">
        <f>SUM(D53:D56)</f>
        <v>577.9399999999999</v>
      </c>
      <c r="E57" s="15">
        <f>SUM(E53:E56)</f>
        <v>19.82</v>
      </c>
      <c r="F57" s="15">
        <f>SUM(F53:F56)</f>
        <v>22.3</v>
      </c>
      <c r="G57" s="15">
        <f>SUM(G53:G56)</f>
        <v>74.49000000000001</v>
      </c>
      <c r="H57" s="61"/>
      <c r="I57" s="56"/>
      <c r="J57" s="56"/>
    </row>
    <row r="58" spans="1:10" ht="16.5" customHeight="1">
      <c r="A58" s="108" t="s">
        <v>17</v>
      </c>
      <c r="B58" s="110"/>
      <c r="C58" s="12"/>
      <c r="D58" s="100"/>
      <c r="E58" s="15"/>
      <c r="F58" s="15"/>
      <c r="G58" s="15"/>
      <c r="H58" s="61"/>
      <c r="I58" s="56"/>
      <c r="J58" s="56"/>
    </row>
    <row r="59" spans="1:11" ht="16.5" customHeight="1">
      <c r="A59" s="87" t="s">
        <v>232</v>
      </c>
      <c r="B59" s="43" t="s">
        <v>123</v>
      </c>
      <c r="C59" s="18" t="s">
        <v>48</v>
      </c>
      <c r="D59" s="34">
        <f>(E59*4)+(F59*9)+(G59*4)</f>
        <v>158.07999999999998</v>
      </c>
      <c r="E59" s="100">
        <v>4.3</v>
      </c>
      <c r="F59" s="100">
        <v>8.44</v>
      </c>
      <c r="G59" s="100">
        <v>16.23</v>
      </c>
      <c r="H59" s="61"/>
      <c r="I59" s="56"/>
      <c r="J59" s="56"/>
      <c r="K59" s="56"/>
    </row>
    <row r="60" spans="1:10" ht="16.5" customHeight="1">
      <c r="A60" s="41" t="s">
        <v>221</v>
      </c>
      <c r="B60" s="43" t="s">
        <v>75</v>
      </c>
      <c r="C60" s="18" t="s">
        <v>5</v>
      </c>
      <c r="D60" s="34">
        <f>(E60*4)+(F60*9)+(G60*4)</f>
        <v>219.4</v>
      </c>
      <c r="E60" s="100">
        <v>7.1</v>
      </c>
      <c r="F60" s="100">
        <v>5</v>
      </c>
      <c r="G60" s="100">
        <v>36.5</v>
      </c>
      <c r="H60" s="61"/>
      <c r="I60" s="56"/>
      <c r="J60" s="56"/>
    </row>
    <row r="61" spans="1:10" ht="16.5" customHeight="1">
      <c r="A61" s="108" t="s">
        <v>19</v>
      </c>
      <c r="B61" s="110"/>
      <c r="C61" s="12"/>
      <c r="D61" s="15">
        <f>SUM(D59:D60)</f>
        <v>377.48</v>
      </c>
      <c r="E61" s="15">
        <f>SUM(E59:E60)</f>
        <v>11.399999999999999</v>
      </c>
      <c r="F61" s="15">
        <f>SUM(F59:F60)</f>
        <v>13.44</v>
      </c>
      <c r="G61" s="15">
        <f>SUM(G59:G60)</f>
        <v>52.730000000000004</v>
      </c>
      <c r="H61" s="61"/>
      <c r="I61" s="56"/>
      <c r="J61" s="56"/>
    </row>
    <row r="62" spans="1:10" ht="16.5" customHeight="1">
      <c r="A62" s="43"/>
      <c r="B62" s="40"/>
      <c r="C62" s="22"/>
      <c r="D62" s="16">
        <f>D61+D57+D51+D43</f>
        <v>1931.03</v>
      </c>
      <c r="E62" s="16">
        <f>E61+E57+E51+E43</f>
        <v>62.05</v>
      </c>
      <c r="F62" s="16">
        <f>F61+F57+F51+F43</f>
        <v>73.75999999999999</v>
      </c>
      <c r="G62" s="16">
        <f>G61+G57+G51+G43</f>
        <v>255.74</v>
      </c>
      <c r="H62" s="61"/>
      <c r="I62" s="56"/>
      <c r="J62" s="56"/>
    </row>
    <row r="63" spans="1:10" ht="39" customHeight="1">
      <c r="A63" s="41"/>
      <c r="B63" s="118">
        <v>3</v>
      </c>
      <c r="C63" s="118"/>
      <c r="D63" s="118"/>
      <c r="E63" s="118"/>
      <c r="F63" s="118"/>
      <c r="G63" s="121"/>
      <c r="H63" s="61"/>
      <c r="I63" s="56"/>
      <c r="J63" s="56"/>
    </row>
    <row r="64" spans="1:10" ht="49.5" customHeight="1">
      <c r="A64" s="94" t="s">
        <v>223</v>
      </c>
      <c r="B64" s="99" t="s">
        <v>0</v>
      </c>
      <c r="C64" s="11" t="s">
        <v>78</v>
      </c>
      <c r="D64" s="130" t="s">
        <v>45</v>
      </c>
      <c r="E64" s="2" t="s">
        <v>30</v>
      </c>
      <c r="F64" s="2" t="s">
        <v>38</v>
      </c>
      <c r="G64" s="2" t="s">
        <v>37</v>
      </c>
      <c r="H64" s="61"/>
      <c r="I64" s="56"/>
      <c r="J64" s="56"/>
    </row>
    <row r="65" spans="1:10" ht="15.75" customHeight="1">
      <c r="A65" s="109" t="s">
        <v>2</v>
      </c>
      <c r="B65" s="110"/>
      <c r="C65" s="12"/>
      <c r="D65" s="15"/>
      <c r="E65" s="15"/>
      <c r="F65" s="15"/>
      <c r="G65" s="15"/>
      <c r="H65" s="61"/>
      <c r="I65" s="56"/>
      <c r="J65" s="56"/>
    </row>
    <row r="66" spans="1:11" ht="15.75" customHeight="1">
      <c r="A66" s="43" t="s">
        <v>234</v>
      </c>
      <c r="B66" s="43" t="s">
        <v>174</v>
      </c>
      <c r="C66" s="17" t="s">
        <v>59</v>
      </c>
      <c r="D66" s="100">
        <f>(E66*4)+(F66*9)+(G66*4)</f>
        <v>225.89999999999998</v>
      </c>
      <c r="E66" s="100">
        <v>1.8</v>
      </c>
      <c r="F66" s="100">
        <v>5.5</v>
      </c>
      <c r="G66" s="100">
        <v>42.3</v>
      </c>
      <c r="H66" s="61"/>
      <c r="I66" s="56"/>
      <c r="J66" s="56"/>
      <c r="K66" s="56"/>
    </row>
    <row r="67" spans="1:10" ht="15.75" customHeight="1">
      <c r="A67" s="43" t="s">
        <v>242</v>
      </c>
      <c r="B67" s="43" t="s">
        <v>68</v>
      </c>
      <c r="C67" s="17" t="s">
        <v>92</v>
      </c>
      <c r="D67" s="100">
        <f>(E67*4)+(F67*9)+(G67*4)</f>
        <v>1.2000000000000002</v>
      </c>
      <c r="E67" s="100">
        <v>0.2</v>
      </c>
      <c r="F67" s="100">
        <v>0</v>
      </c>
      <c r="G67" s="100">
        <v>0.1</v>
      </c>
      <c r="H67" s="61"/>
      <c r="I67" s="56"/>
      <c r="J67" s="56"/>
    </row>
    <row r="68" spans="1:10" ht="15.75" customHeight="1">
      <c r="A68" s="87" t="s">
        <v>211</v>
      </c>
      <c r="B68" s="43" t="s">
        <v>101</v>
      </c>
      <c r="C68" s="17" t="s">
        <v>86</v>
      </c>
      <c r="D68" s="100">
        <f>(E68*4)+(F68*9)+(G68*4)</f>
        <v>54.89999999999999</v>
      </c>
      <c r="E68" s="100">
        <v>0.78</v>
      </c>
      <c r="F68" s="100">
        <v>3.78</v>
      </c>
      <c r="G68" s="100">
        <v>4.44</v>
      </c>
      <c r="H68" s="61"/>
      <c r="I68" s="56"/>
      <c r="J68" s="56"/>
    </row>
    <row r="69" spans="1:11" ht="15.75" customHeight="1">
      <c r="A69" s="43" t="s">
        <v>211</v>
      </c>
      <c r="B69" s="43" t="s">
        <v>102</v>
      </c>
      <c r="C69" s="17" t="s">
        <v>141</v>
      </c>
      <c r="D69" s="100">
        <f>(E69*4)+(F69*9)+(G69*4)</f>
        <v>52.199999999999996</v>
      </c>
      <c r="E69" s="100">
        <v>1.5</v>
      </c>
      <c r="F69" s="100">
        <v>0.6</v>
      </c>
      <c r="G69" s="102">
        <v>10.2</v>
      </c>
      <c r="H69" s="24"/>
      <c r="I69" s="56"/>
      <c r="J69" s="56"/>
      <c r="K69" s="56"/>
    </row>
    <row r="70" spans="1:10" ht="15.75" customHeight="1">
      <c r="A70" s="43"/>
      <c r="B70" s="43" t="s">
        <v>32</v>
      </c>
      <c r="C70" s="18"/>
      <c r="D70" s="15">
        <f>SUM(D66:D69)</f>
        <v>334.19999999999993</v>
      </c>
      <c r="E70" s="15">
        <f>SUM(E66:E69)</f>
        <v>4.28</v>
      </c>
      <c r="F70" s="15">
        <f>SUM(F66:F69)</f>
        <v>9.879999999999999</v>
      </c>
      <c r="G70" s="15">
        <f>SUM(G66:G69)</f>
        <v>57.03999999999999</v>
      </c>
      <c r="H70" s="61"/>
      <c r="I70" s="56"/>
      <c r="J70" s="56"/>
    </row>
    <row r="71" spans="1:10" ht="15.75" customHeight="1">
      <c r="A71" s="108" t="s">
        <v>14</v>
      </c>
      <c r="B71" s="110"/>
      <c r="C71" s="12"/>
      <c r="D71" s="100"/>
      <c r="E71" s="100"/>
      <c r="F71" s="100"/>
      <c r="G71" s="100"/>
      <c r="H71" s="61"/>
      <c r="I71" s="56"/>
      <c r="J71" s="56"/>
    </row>
    <row r="72" spans="1:10" ht="15.75" customHeight="1">
      <c r="A72" s="87"/>
      <c r="B72" s="43" t="s">
        <v>175</v>
      </c>
      <c r="C72" s="18" t="s">
        <v>109</v>
      </c>
      <c r="D72" s="100">
        <f>(E72*4)+(F72*9)+(G72*4)</f>
        <v>90</v>
      </c>
      <c r="E72" s="100">
        <v>2.7</v>
      </c>
      <c r="F72" s="100">
        <v>3</v>
      </c>
      <c r="G72" s="100">
        <v>13.05</v>
      </c>
      <c r="H72" s="61"/>
      <c r="I72" s="56"/>
      <c r="J72" s="56"/>
    </row>
    <row r="73" spans="1:10" ht="15.75" customHeight="1">
      <c r="A73" s="108" t="s">
        <v>10</v>
      </c>
      <c r="B73" s="110"/>
      <c r="C73" s="12"/>
      <c r="D73" s="15">
        <f>D70+D72</f>
        <v>424.19999999999993</v>
      </c>
      <c r="E73" s="15">
        <f>E70+E72</f>
        <v>6.98</v>
      </c>
      <c r="F73" s="15">
        <f>F70+F72</f>
        <v>12.879999999999999</v>
      </c>
      <c r="G73" s="15">
        <f>G70+G72</f>
        <v>70.08999999999999</v>
      </c>
      <c r="H73" s="61"/>
      <c r="I73" s="56"/>
      <c r="J73" s="56"/>
    </row>
    <row r="74" spans="1:10" ht="15.75" customHeight="1">
      <c r="A74" s="108" t="s">
        <v>3</v>
      </c>
      <c r="B74" s="110"/>
      <c r="C74" s="12"/>
      <c r="D74" s="100"/>
      <c r="E74" s="100"/>
      <c r="F74" s="100"/>
      <c r="G74" s="100"/>
      <c r="H74" s="61"/>
      <c r="I74" s="56"/>
      <c r="J74" s="56"/>
    </row>
    <row r="75" spans="1:11" ht="15.75" customHeight="1">
      <c r="A75" s="87" t="s">
        <v>216</v>
      </c>
      <c r="B75" s="3" t="s">
        <v>104</v>
      </c>
      <c r="C75" s="17" t="s">
        <v>5</v>
      </c>
      <c r="D75" s="100">
        <f>(E75*4)+(F75*9)+(G75*4)</f>
        <v>18.08</v>
      </c>
      <c r="E75" s="100">
        <v>1.42</v>
      </c>
      <c r="F75" s="100">
        <v>0.08</v>
      </c>
      <c r="G75" s="100">
        <v>2.92</v>
      </c>
      <c r="H75" s="61"/>
      <c r="I75" s="56"/>
      <c r="J75" s="56"/>
      <c r="K75" s="56"/>
    </row>
    <row r="76" spans="1:11" ht="15.75" customHeight="1">
      <c r="A76" s="87" t="s">
        <v>235</v>
      </c>
      <c r="B76" s="3" t="s">
        <v>176</v>
      </c>
      <c r="C76" s="17" t="s">
        <v>50</v>
      </c>
      <c r="D76" s="100">
        <f>(E76*4)+(F76*9)+(G76*4)</f>
        <v>110.22</v>
      </c>
      <c r="E76" s="100">
        <v>4.7</v>
      </c>
      <c r="F76" s="100">
        <v>5.66</v>
      </c>
      <c r="G76" s="100">
        <v>10.12</v>
      </c>
      <c r="H76" s="61"/>
      <c r="I76" s="56"/>
      <c r="J76" s="56"/>
      <c r="K76" s="56"/>
    </row>
    <row r="77" spans="1:11" ht="15.75" customHeight="1">
      <c r="A77" s="87" t="s">
        <v>236</v>
      </c>
      <c r="B77" s="3" t="s">
        <v>118</v>
      </c>
      <c r="C77" s="17" t="s">
        <v>54</v>
      </c>
      <c r="D77" s="100">
        <v>151.75</v>
      </c>
      <c r="E77" s="100">
        <v>5.37</v>
      </c>
      <c r="F77" s="100">
        <v>4.07</v>
      </c>
      <c r="G77" s="100">
        <v>23.04</v>
      </c>
      <c r="H77" s="61"/>
      <c r="I77" s="56"/>
      <c r="J77" s="56"/>
      <c r="K77" s="56"/>
    </row>
    <row r="78" spans="1:11" ht="15.75" customHeight="1">
      <c r="A78" s="87" t="s">
        <v>237</v>
      </c>
      <c r="B78" s="3" t="s">
        <v>105</v>
      </c>
      <c r="C78" s="17" t="s">
        <v>106</v>
      </c>
      <c r="D78" s="100">
        <f>(E78*4)+(F78*9)+(G78*4)</f>
        <v>231.04000000000002</v>
      </c>
      <c r="E78" s="100">
        <v>7</v>
      </c>
      <c r="F78" s="100">
        <v>11.2</v>
      </c>
      <c r="G78" s="100">
        <v>25.56</v>
      </c>
      <c r="H78" s="61"/>
      <c r="I78" s="56"/>
      <c r="J78" s="56"/>
      <c r="K78" s="56"/>
    </row>
    <row r="79" spans="1:11" ht="15.75" customHeight="1">
      <c r="A79" s="87" t="s">
        <v>211</v>
      </c>
      <c r="B79" s="5" t="s">
        <v>103</v>
      </c>
      <c r="C79" s="23" t="s">
        <v>109</v>
      </c>
      <c r="D79" s="100">
        <f>(E79*4)+(F79*9)+(G79*4)</f>
        <v>86.6</v>
      </c>
      <c r="E79" s="47">
        <v>1</v>
      </c>
      <c r="F79" s="47">
        <v>0.2</v>
      </c>
      <c r="G79" s="47">
        <v>20.2</v>
      </c>
      <c r="H79" s="61"/>
      <c r="I79" s="56"/>
      <c r="J79" s="56"/>
      <c r="K79" s="56"/>
    </row>
    <row r="80" spans="1:10" ht="15.75" customHeight="1">
      <c r="A80" s="87" t="s">
        <v>211</v>
      </c>
      <c r="B80" s="3" t="s">
        <v>26</v>
      </c>
      <c r="C80" s="17" t="s">
        <v>110</v>
      </c>
      <c r="D80" s="100">
        <f>(E80*4)+(F80*9)+(G80*4)</f>
        <v>90.93</v>
      </c>
      <c r="E80" s="100">
        <v>2.1</v>
      </c>
      <c r="F80" s="100">
        <v>2.73</v>
      </c>
      <c r="G80" s="100">
        <v>14.49</v>
      </c>
      <c r="H80" s="61"/>
      <c r="I80" s="56"/>
      <c r="J80" s="56"/>
    </row>
    <row r="81" spans="1:10" ht="15.75" customHeight="1">
      <c r="A81" s="43" t="s">
        <v>211</v>
      </c>
      <c r="B81" s="43" t="s">
        <v>25</v>
      </c>
      <c r="C81" s="17" t="s">
        <v>111</v>
      </c>
      <c r="D81" s="100">
        <v>58.43</v>
      </c>
      <c r="E81" s="100">
        <v>2.13</v>
      </c>
      <c r="F81" s="100">
        <v>0.83</v>
      </c>
      <c r="G81" s="100">
        <v>10.63</v>
      </c>
      <c r="H81" s="61"/>
      <c r="I81" s="56"/>
      <c r="J81" s="56"/>
    </row>
    <row r="82" spans="1:10" ht="15.75" customHeight="1">
      <c r="A82" s="108" t="s">
        <v>11</v>
      </c>
      <c r="B82" s="110"/>
      <c r="C82" s="12"/>
      <c r="D82" s="15">
        <f>SUM(D75:D81)</f>
        <v>747.0500000000001</v>
      </c>
      <c r="E82" s="15">
        <f>SUM(E75:E81)</f>
        <v>23.720000000000002</v>
      </c>
      <c r="F82" s="15">
        <f>SUM(F75:F81)</f>
        <v>24.769999999999996</v>
      </c>
      <c r="G82" s="15">
        <f>SUM(G75:G81)</f>
        <v>106.96</v>
      </c>
      <c r="H82" s="61"/>
      <c r="I82" s="56"/>
      <c r="J82" s="56"/>
    </row>
    <row r="83" spans="1:10" ht="15.75" customHeight="1">
      <c r="A83" s="108" t="s">
        <v>303</v>
      </c>
      <c r="B83" s="110"/>
      <c r="C83" s="12"/>
      <c r="D83" s="34"/>
      <c r="E83" s="15"/>
      <c r="F83" s="15"/>
      <c r="G83" s="15"/>
      <c r="H83" s="61"/>
      <c r="I83" s="56"/>
      <c r="J83" s="56"/>
    </row>
    <row r="84" spans="1:11" ht="15.75" customHeight="1">
      <c r="A84" s="87" t="s">
        <v>238</v>
      </c>
      <c r="B84" s="43" t="s">
        <v>43</v>
      </c>
      <c r="C84" s="17" t="s">
        <v>24</v>
      </c>
      <c r="D84" s="100">
        <f>(E84*4)+(F84*9)+(G84*4)</f>
        <v>235.6</v>
      </c>
      <c r="E84" s="100">
        <v>20.5</v>
      </c>
      <c r="F84" s="100">
        <v>6</v>
      </c>
      <c r="G84" s="100">
        <v>24.9</v>
      </c>
      <c r="H84" s="61"/>
      <c r="I84" s="56"/>
      <c r="J84" s="56"/>
      <c r="K84" s="56"/>
    </row>
    <row r="85" spans="1:11" ht="15.75" customHeight="1">
      <c r="A85" s="87" t="s">
        <v>239</v>
      </c>
      <c r="B85" s="43" t="s">
        <v>8</v>
      </c>
      <c r="C85" s="17" t="s">
        <v>65</v>
      </c>
      <c r="D85" s="100">
        <f>(E85*4)+(F85*9)+(G85*4)</f>
        <v>60.93000000000001</v>
      </c>
      <c r="E85" s="100">
        <v>0.9</v>
      </c>
      <c r="F85" s="100">
        <v>0.09</v>
      </c>
      <c r="G85" s="100">
        <v>14.13</v>
      </c>
      <c r="H85" s="61"/>
      <c r="I85" s="56"/>
      <c r="J85" s="56"/>
      <c r="K85" s="56"/>
    </row>
    <row r="86" spans="1:11" ht="15.75" customHeight="1">
      <c r="A86" s="87" t="s">
        <v>211</v>
      </c>
      <c r="B86" s="43" t="s">
        <v>6</v>
      </c>
      <c r="C86" s="17" t="s">
        <v>113</v>
      </c>
      <c r="D86" s="100">
        <v>58.43</v>
      </c>
      <c r="E86" s="100">
        <v>2.13</v>
      </c>
      <c r="F86" s="100">
        <v>0.83</v>
      </c>
      <c r="G86" s="100">
        <v>10.63</v>
      </c>
      <c r="H86" s="61"/>
      <c r="I86" s="56"/>
      <c r="J86" s="56"/>
      <c r="K86" s="56"/>
    </row>
    <row r="87" spans="1:10" ht="15.75" customHeight="1">
      <c r="A87" s="43" t="s">
        <v>211</v>
      </c>
      <c r="B87" s="43" t="s">
        <v>26</v>
      </c>
      <c r="C87" s="17" t="s">
        <v>53</v>
      </c>
      <c r="D87" s="100">
        <f>(E87*4)+(F87*9)+(G87*4)</f>
        <v>90.93</v>
      </c>
      <c r="E87" s="100">
        <v>2.1</v>
      </c>
      <c r="F87" s="100">
        <v>2.73</v>
      </c>
      <c r="G87" s="100">
        <v>14.49</v>
      </c>
      <c r="H87" s="61"/>
      <c r="I87" s="56"/>
      <c r="J87" s="56"/>
    </row>
    <row r="88" spans="1:10" ht="15.75" customHeight="1">
      <c r="A88" s="43" t="s">
        <v>211</v>
      </c>
      <c r="B88" s="39" t="s">
        <v>112</v>
      </c>
      <c r="C88" s="17" t="s">
        <v>60</v>
      </c>
      <c r="D88" s="100">
        <f>(E88*4)+(F88*9)+(G88*4)</f>
        <v>35</v>
      </c>
      <c r="E88" s="100">
        <v>0.8</v>
      </c>
      <c r="F88" s="100">
        <v>0.2</v>
      </c>
      <c r="G88" s="100">
        <v>7.5</v>
      </c>
      <c r="H88" s="61"/>
      <c r="I88" s="56"/>
      <c r="J88" s="56"/>
    </row>
    <row r="89" spans="1:10" ht="15.75" customHeight="1">
      <c r="A89" s="108" t="s">
        <v>12</v>
      </c>
      <c r="B89" s="110"/>
      <c r="C89" s="12"/>
      <c r="D89" s="15">
        <f>SUM(D84:D88)</f>
        <v>480.89</v>
      </c>
      <c r="E89" s="15">
        <v>12.73</v>
      </c>
      <c r="F89" s="15">
        <f>SUM(F84:F88)</f>
        <v>9.85</v>
      </c>
      <c r="G89" s="15">
        <f>SUM(G84:G88)</f>
        <v>71.65</v>
      </c>
      <c r="H89" s="61"/>
      <c r="I89" s="56"/>
      <c r="J89" s="56"/>
    </row>
    <row r="90" spans="1:10" ht="15.75" customHeight="1">
      <c r="A90" s="108" t="s">
        <v>17</v>
      </c>
      <c r="B90" s="110"/>
      <c r="C90" s="12"/>
      <c r="D90" s="100"/>
      <c r="E90" s="15"/>
      <c r="F90" s="15"/>
      <c r="G90" s="15"/>
      <c r="H90" s="61"/>
      <c r="I90" s="56"/>
      <c r="J90" s="56"/>
    </row>
    <row r="91" spans="1:11" ht="15.75" customHeight="1">
      <c r="A91" s="88" t="s">
        <v>240</v>
      </c>
      <c r="B91" s="3" t="s">
        <v>114</v>
      </c>
      <c r="C91" s="18" t="s">
        <v>56</v>
      </c>
      <c r="D91" s="100">
        <f>(E91*4)+(F91*9)+(G91*4)</f>
        <v>131.3</v>
      </c>
      <c r="E91" s="100">
        <v>1.5</v>
      </c>
      <c r="F91" s="100">
        <v>1.3</v>
      </c>
      <c r="G91" s="100">
        <v>28.4</v>
      </c>
      <c r="H91" s="61"/>
      <c r="I91" s="56"/>
      <c r="J91" s="56"/>
      <c r="K91" s="56"/>
    </row>
    <row r="92" spans="1:11" ht="15.75" customHeight="1">
      <c r="A92" s="87" t="s">
        <v>241</v>
      </c>
      <c r="B92" s="43" t="s">
        <v>115</v>
      </c>
      <c r="C92" s="18" t="s">
        <v>48</v>
      </c>
      <c r="D92" s="100">
        <f>(E92*4)+(F92*9)+(G92*4)</f>
        <v>103.98000000000002</v>
      </c>
      <c r="E92" s="100">
        <v>5.59</v>
      </c>
      <c r="F92" s="100">
        <v>4.9</v>
      </c>
      <c r="G92" s="100">
        <v>9.38</v>
      </c>
      <c r="H92" s="61"/>
      <c r="I92" s="56"/>
      <c r="J92" s="56"/>
      <c r="K92" s="56"/>
    </row>
    <row r="93" spans="1:10" ht="15.75" customHeight="1">
      <c r="A93" s="119" t="s">
        <v>15</v>
      </c>
      <c r="B93" s="119"/>
      <c r="C93" s="12"/>
      <c r="D93" s="15">
        <f>SUM(D91:D92)</f>
        <v>235.28000000000003</v>
      </c>
      <c r="E93" s="15">
        <f>SUM(E91:E92)</f>
        <v>7.09</v>
      </c>
      <c r="F93" s="15">
        <f>SUM(F91:F92)</f>
        <v>6.2</v>
      </c>
      <c r="G93" s="15">
        <f>SUM(G91:G92)</f>
        <v>37.78</v>
      </c>
      <c r="H93" s="61"/>
      <c r="I93" s="56"/>
      <c r="J93" s="56"/>
    </row>
    <row r="94" spans="2:10" ht="15.75" customHeight="1">
      <c r="B94" s="98"/>
      <c r="C94" s="12"/>
      <c r="D94" s="16">
        <f>D93+D89+D82+D73</f>
        <v>1887.42</v>
      </c>
      <c r="E94" s="16">
        <f>E93+E89+E82+E73</f>
        <v>50.52000000000001</v>
      </c>
      <c r="F94" s="16">
        <f>F93+F89+F82+F73</f>
        <v>53.69999999999999</v>
      </c>
      <c r="G94" s="16">
        <f>G93+G89+G82+G73</f>
        <v>286.47999999999996</v>
      </c>
      <c r="H94" s="61"/>
      <c r="I94" s="56"/>
      <c r="J94" s="56"/>
    </row>
    <row r="95" spans="2:8" ht="34.5" customHeight="1">
      <c r="B95" s="107">
        <v>4</v>
      </c>
      <c r="C95" s="107"/>
      <c r="D95" s="107"/>
      <c r="E95" s="107"/>
      <c r="F95" s="107"/>
      <c r="G95" s="107"/>
      <c r="H95" s="61"/>
    </row>
    <row r="96" spans="1:8" ht="48.75" customHeight="1">
      <c r="A96" s="94" t="s">
        <v>223</v>
      </c>
      <c r="B96" s="99" t="s">
        <v>0</v>
      </c>
      <c r="C96" s="11" t="s">
        <v>193</v>
      </c>
      <c r="D96" s="130" t="s">
        <v>195</v>
      </c>
      <c r="E96" s="2" t="s">
        <v>30</v>
      </c>
      <c r="F96" s="2" t="s">
        <v>35</v>
      </c>
      <c r="G96" s="2" t="s">
        <v>36</v>
      </c>
      <c r="H96" s="61"/>
    </row>
    <row r="97" spans="1:10" ht="16.5" customHeight="1">
      <c r="A97" s="124" t="s">
        <v>2</v>
      </c>
      <c r="B97" s="125"/>
      <c r="C97" s="12"/>
      <c r="D97" s="15"/>
      <c r="E97" s="15"/>
      <c r="F97" s="15"/>
      <c r="G97" s="15"/>
      <c r="H97" s="61"/>
      <c r="I97" s="56"/>
      <c r="J97" s="56"/>
    </row>
    <row r="98" spans="1:11" ht="16.5" customHeight="1">
      <c r="A98" s="87" t="s">
        <v>252</v>
      </c>
      <c r="B98" s="43" t="s">
        <v>119</v>
      </c>
      <c r="C98" s="17" t="s">
        <v>92</v>
      </c>
      <c r="D98" s="100">
        <f>(E98*4)+(F98*9)+(G98*4)</f>
        <v>183.2</v>
      </c>
      <c r="E98" s="100">
        <v>3.9</v>
      </c>
      <c r="F98" s="100">
        <v>2.8</v>
      </c>
      <c r="G98" s="100">
        <v>35.6</v>
      </c>
      <c r="H98" s="61"/>
      <c r="I98" s="56"/>
      <c r="J98" s="56"/>
      <c r="K98" s="56"/>
    </row>
    <row r="99" spans="1:10" ht="16.5" customHeight="1">
      <c r="A99" s="43" t="s">
        <v>213</v>
      </c>
      <c r="B99" s="43" t="s">
        <v>82</v>
      </c>
      <c r="C99" s="17" t="s">
        <v>54</v>
      </c>
      <c r="D99" s="100">
        <v>67.84</v>
      </c>
      <c r="E99" s="100">
        <v>2.83</v>
      </c>
      <c r="F99" s="100">
        <v>2.95</v>
      </c>
      <c r="G99" s="100">
        <v>7.5</v>
      </c>
      <c r="H99" s="61"/>
      <c r="I99" s="56"/>
      <c r="J99" s="56"/>
    </row>
    <row r="100" spans="1:10" ht="16.5" customHeight="1">
      <c r="A100" s="87" t="s">
        <v>212</v>
      </c>
      <c r="B100" s="43" t="s">
        <v>83</v>
      </c>
      <c r="C100" s="17" t="s">
        <v>84</v>
      </c>
      <c r="D100" s="100">
        <f>(E100*4)+(F100*9)+(G100*4)</f>
        <v>56.400000000000006</v>
      </c>
      <c r="E100" s="100">
        <v>4.8</v>
      </c>
      <c r="F100" s="100">
        <v>4</v>
      </c>
      <c r="G100" s="100">
        <v>0.3</v>
      </c>
      <c r="H100" s="61"/>
      <c r="I100" s="56"/>
      <c r="J100" s="56"/>
    </row>
    <row r="101" spans="1:10" ht="16.5" customHeight="1">
      <c r="A101" s="43" t="s">
        <v>211</v>
      </c>
      <c r="B101" s="43" t="s">
        <v>33</v>
      </c>
      <c r="C101" s="17" t="s">
        <v>52</v>
      </c>
      <c r="D101" s="100">
        <f>(E101*4)+(F101*9)+(G101*4)</f>
        <v>52.199999999999996</v>
      </c>
      <c r="E101" s="100">
        <v>1.5</v>
      </c>
      <c r="F101" s="100">
        <v>0.6</v>
      </c>
      <c r="G101" s="100">
        <v>10.2</v>
      </c>
      <c r="H101" s="61"/>
      <c r="I101" s="56"/>
      <c r="J101" s="56"/>
    </row>
    <row r="102" spans="1:10" ht="16.5" customHeight="1">
      <c r="A102" s="87" t="s">
        <v>32</v>
      </c>
      <c r="B102" s="43"/>
      <c r="C102" s="18"/>
      <c r="D102" s="15">
        <f>SUM(D98:D101)</f>
        <v>359.64</v>
      </c>
      <c r="E102" s="15">
        <f>SUM(E98:E101)</f>
        <v>13.030000000000001</v>
      </c>
      <c r="F102" s="15">
        <f>SUM(F98:F101)</f>
        <v>10.35</v>
      </c>
      <c r="G102" s="15">
        <f>SUM(G98:G101)</f>
        <v>53.599999999999994</v>
      </c>
      <c r="H102" s="61"/>
      <c r="I102" s="56"/>
      <c r="J102" s="56"/>
    </row>
    <row r="103" spans="1:10" ht="16.5" customHeight="1">
      <c r="A103" s="108" t="s">
        <v>14</v>
      </c>
      <c r="B103" s="110"/>
      <c r="C103" s="12"/>
      <c r="D103" s="100"/>
      <c r="E103" s="100"/>
      <c r="F103" s="100"/>
      <c r="G103" s="100"/>
      <c r="H103" s="61"/>
      <c r="I103" s="56"/>
      <c r="J103" s="56"/>
    </row>
    <row r="104" spans="1:10" ht="16.5" customHeight="1">
      <c r="A104" s="87" t="s">
        <v>243</v>
      </c>
      <c r="B104" s="43" t="s">
        <v>172</v>
      </c>
      <c r="C104" s="18" t="s">
        <v>109</v>
      </c>
      <c r="D104" s="100">
        <f>(E104*4)+(F104*9)+(G104*4)</f>
        <v>90</v>
      </c>
      <c r="E104" s="100">
        <v>2.7</v>
      </c>
      <c r="F104" s="100">
        <v>3</v>
      </c>
      <c r="G104" s="100">
        <v>13.05</v>
      </c>
      <c r="H104" s="61"/>
      <c r="I104" s="56"/>
      <c r="J104" s="56"/>
    </row>
    <row r="105" spans="1:10" ht="16.5" customHeight="1">
      <c r="A105" s="108" t="s">
        <v>10</v>
      </c>
      <c r="B105" s="110"/>
      <c r="C105" s="12"/>
      <c r="D105" s="15">
        <f>D102+D104</f>
        <v>449.64</v>
      </c>
      <c r="E105" s="15">
        <f>E102+E104</f>
        <v>15.73</v>
      </c>
      <c r="F105" s="15">
        <f>F102+F104</f>
        <v>13.35</v>
      </c>
      <c r="G105" s="15">
        <f>G102+G104</f>
        <v>66.64999999999999</v>
      </c>
      <c r="H105" s="61"/>
      <c r="I105" s="56"/>
      <c r="J105" s="56"/>
    </row>
    <row r="106" spans="1:10" ht="16.5" customHeight="1">
      <c r="A106" s="108" t="s">
        <v>3</v>
      </c>
      <c r="B106" s="110"/>
      <c r="C106" s="12"/>
      <c r="D106" s="100"/>
      <c r="E106" s="15"/>
      <c r="F106" s="15"/>
      <c r="G106" s="15"/>
      <c r="H106" s="61"/>
      <c r="I106" s="56"/>
      <c r="J106" s="56"/>
    </row>
    <row r="107" spans="1:11" ht="16.5" customHeight="1">
      <c r="A107" s="87" t="s">
        <v>244</v>
      </c>
      <c r="B107" s="43" t="s">
        <v>120</v>
      </c>
      <c r="C107" s="17" t="s">
        <v>5</v>
      </c>
      <c r="D107" s="100">
        <v>25.83</v>
      </c>
      <c r="E107" s="100">
        <v>1</v>
      </c>
      <c r="F107" s="100">
        <v>0.17</v>
      </c>
      <c r="G107" s="100">
        <v>5.08</v>
      </c>
      <c r="H107" s="61"/>
      <c r="I107" s="56"/>
      <c r="J107" s="56"/>
      <c r="K107" s="56"/>
    </row>
    <row r="108" spans="1:11" ht="16.5" customHeight="1">
      <c r="A108" s="87" t="s">
        <v>245</v>
      </c>
      <c r="B108" s="43" t="s">
        <v>180</v>
      </c>
      <c r="C108" s="17" t="s">
        <v>92</v>
      </c>
      <c r="D108" s="100">
        <f aca="true" t="shared" si="0" ref="D108:D113">(E108*4)+(F108*9)+(G108*4)</f>
        <v>162.48000000000002</v>
      </c>
      <c r="E108" s="100">
        <v>2.12</v>
      </c>
      <c r="F108" s="100">
        <v>5.2</v>
      </c>
      <c r="G108" s="100">
        <v>26.8</v>
      </c>
      <c r="H108" s="61"/>
      <c r="I108" s="56"/>
      <c r="J108" s="56"/>
      <c r="K108" s="56"/>
    </row>
    <row r="109" spans="1:11" ht="16.5" customHeight="1">
      <c r="A109" s="87" t="s">
        <v>218</v>
      </c>
      <c r="B109" s="43" t="s">
        <v>87</v>
      </c>
      <c r="C109" s="82" t="s">
        <v>54</v>
      </c>
      <c r="D109" s="78">
        <f t="shared" si="0"/>
        <v>90.3</v>
      </c>
      <c r="E109" s="78">
        <v>3</v>
      </c>
      <c r="F109" s="78">
        <v>3.5</v>
      </c>
      <c r="G109" s="78">
        <v>11.7</v>
      </c>
      <c r="H109" s="61"/>
      <c r="I109" s="56"/>
      <c r="J109" s="56"/>
      <c r="K109" s="56"/>
    </row>
    <row r="110" spans="1:11" ht="16.5" customHeight="1">
      <c r="A110" s="87" t="s">
        <v>246</v>
      </c>
      <c r="B110" s="43" t="s">
        <v>209</v>
      </c>
      <c r="C110" s="83" t="s">
        <v>96</v>
      </c>
      <c r="D110" s="78">
        <f t="shared" si="0"/>
        <v>113.12</v>
      </c>
      <c r="E110" s="78">
        <v>5.86</v>
      </c>
      <c r="F110" s="78">
        <v>3.28</v>
      </c>
      <c r="G110" s="78">
        <v>15.04</v>
      </c>
      <c r="H110" s="61"/>
      <c r="I110" s="56"/>
      <c r="J110" s="56"/>
      <c r="K110" s="56"/>
    </row>
    <row r="111" spans="1:11" ht="16.5" customHeight="1">
      <c r="A111" s="87" t="s">
        <v>247</v>
      </c>
      <c r="B111" s="43" t="s">
        <v>305</v>
      </c>
      <c r="C111" s="77" t="s">
        <v>9</v>
      </c>
      <c r="D111" s="78">
        <f t="shared" si="0"/>
        <v>100.31</v>
      </c>
      <c r="E111" s="78">
        <v>0.43</v>
      </c>
      <c r="F111" s="78">
        <v>0.23</v>
      </c>
      <c r="G111" s="78">
        <v>24.13</v>
      </c>
      <c r="H111" s="63"/>
      <c r="I111" s="56"/>
      <c r="J111" s="56"/>
      <c r="K111" s="56"/>
    </row>
    <row r="112" spans="1:10" ht="15.75" customHeight="1">
      <c r="A112" s="87" t="s">
        <v>211</v>
      </c>
      <c r="B112" s="43" t="s">
        <v>25</v>
      </c>
      <c r="C112" s="77" t="s">
        <v>47</v>
      </c>
      <c r="D112" s="78">
        <f t="shared" si="0"/>
        <v>35.91</v>
      </c>
      <c r="E112" s="78">
        <v>2.13</v>
      </c>
      <c r="F112" s="78">
        <v>0.83</v>
      </c>
      <c r="G112" s="78">
        <v>4.98</v>
      </c>
      <c r="H112" s="61"/>
      <c r="I112" s="56"/>
      <c r="J112" s="56"/>
    </row>
    <row r="113" spans="1:10" ht="15.75" customHeight="1">
      <c r="A113" s="43" t="s">
        <v>211</v>
      </c>
      <c r="B113" s="3" t="s">
        <v>196</v>
      </c>
      <c r="C113" s="77" t="s">
        <v>122</v>
      </c>
      <c r="D113" s="78">
        <f t="shared" si="0"/>
        <v>121.24</v>
      </c>
      <c r="E113" s="78">
        <v>2.8</v>
      </c>
      <c r="F113" s="78">
        <v>3.64</v>
      </c>
      <c r="G113" s="78">
        <v>19.32</v>
      </c>
      <c r="H113" s="61"/>
      <c r="I113" s="56"/>
      <c r="J113" s="56"/>
    </row>
    <row r="114" spans="1:10" ht="16.5" customHeight="1">
      <c r="A114" s="108" t="s">
        <v>11</v>
      </c>
      <c r="B114" s="110"/>
      <c r="C114" s="84"/>
      <c r="D114" s="85">
        <v>649.07</v>
      </c>
      <c r="E114" s="85">
        <f>SUM(E107:E113)</f>
        <v>17.34</v>
      </c>
      <c r="F114" s="85">
        <f>SUM(F107:F113)</f>
        <v>16.85</v>
      </c>
      <c r="G114" s="85">
        <f>SUM(G107:G113)</f>
        <v>107.05000000000001</v>
      </c>
      <c r="H114" s="61"/>
      <c r="I114" s="56"/>
      <c r="J114" s="56"/>
    </row>
    <row r="115" spans="1:10" ht="16.5" customHeight="1">
      <c r="A115" s="108" t="s">
        <v>197</v>
      </c>
      <c r="B115" s="110"/>
      <c r="C115" s="111"/>
      <c r="D115" s="112"/>
      <c r="E115" s="112"/>
      <c r="F115" s="112"/>
      <c r="G115" s="113"/>
      <c r="H115" s="61"/>
      <c r="I115" s="56"/>
      <c r="J115" s="56"/>
    </row>
    <row r="116" spans="1:11" ht="16.5" customHeight="1">
      <c r="A116" s="87" t="s">
        <v>248</v>
      </c>
      <c r="B116" s="43" t="s">
        <v>178</v>
      </c>
      <c r="C116" s="77" t="s">
        <v>24</v>
      </c>
      <c r="D116" s="78">
        <f>(E116*4)+(F116*9)+(G116*4)</f>
        <v>205.70000000000002</v>
      </c>
      <c r="E116" s="78">
        <v>7</v>
      </c>
      <c r="F116" s="78">
        <v>15.3</v>
      </c>
      <c r="G116" s="78">
        <v>10</v>
      </c>
      <c r="H116" s="61"/>
      <c r="I116" s="56"/>
      <c r="J116" s="56"/>
      <c r="K116" s="56"/>
    </row>
    <row r="117" spans="1:11" ht="16.5" customHeight="1">
      <c r="A117" s="87" t="s">
        <v>249</v>
      </c>
      <c r="B117" s="43" t="s">
        <v>123</v>
      </c>
      <c r="C117" s="77" t="s">
        <v>9</v>
      </c>
      <c r="D117" s="78">
        <f>(E117*4)+(F117*9)+(G117*4)</f>
        <v>35.46</v>
      </c>
      <c r="E117" s="78">
        <v>0.18</v>
      </c>
      <c r="F117" s="78">
        <v>0.9</v>
      </c>
      <c r="G117" s="78">
        <v>6.66</v>
      </c>
      <c r="H117" s="61"/>
      <c r="I117" s="56"/>
      <c r="J117" s="56"/>
      <c r="K117" s="56"/>
    </row>
    <row r="118" spans="1:11" ht="15.75" customHeight="1">
      <c r="A118" s="87" t="s">
        <v>211</v>
      </c>
      <c r="B118" s="43" t="s">
        <v>25</v>
      </c>
      <c r="C118" s="77" t="s">
        <v>47</v>
      </c>
      <c r="D118" s="78">
        <f>(E118*4)+(F118*9)+(G118*4)</f>
        <v>58.425</v>
      </c>
      <c r="E118" s="86">
        <v>2.125</v>
      </c>
      <c r="F118" s="86">
        <v>0.825</v>
      </c>
      <c r="G118" s="86">
        <v>10.625</v>
      </c>
      <c r="H118" s="61"/>
      <c r="I118" s="56"/>
      <c r="J118" s="56"/>
      <c r="K118" s="56"/>
    </row>
    <row r="119" spans="1:8" ht="15.75" customHeight="1">
      <c r="A119" s="87" t="s">
        <v>211</v>
      </c>
      <c r="B119" s="43" t="s">
        <v>177</v>
      </c>
      <c r="C119" s="77" t="s">
        <v>57</v>
      </c>
      <c r="D119" s="78">
        <v>60.62</v>
      </c>
      <c r="E119" s="78">
        <v>1.4</v>
      </c>
      <c r="F119" s="78">
        <v>1.82</v>
      </c>
      <c r="G119" s="78">
        <v>9.66</v>
      </c>
      <c r="H119" s="61"/>
    </row>
    <row r="120" spans="1:10" ht="15.75" customHeight="1">
      <c r="A120" s="43" t="s">
        <v>211</v>
      </c>
      <c r="B120" s="43" t="s">
        <v>179</v>
      </c>
      <c r="C120" s="77" t="s">
        <v>1</v>
      </c>
      <c r="D120" s="78">
        <f>(E120*4)+(F120*9)+(G120*4)</f>
        <v>35</v>
      </c>
      <c r="E120" s="78">
        <v>0.8</v>
      </c>
      <c r="F120" s="78">
        <v>0.2</v>
      </c>
      <c r="G120" s="78">
        <v>7.5</v>
      </c>
      <c r="H120" s="61"/>
      <c r="I120" s="56"/>
      <c r="J120" s="56"/>
    </row>
    <row r="121" spans="1:8" ht="16.5" customHeight="1">
      <c r="A121" s="108" t="s">
        <v>12</v>
      </c>
      <c r="B121" s="110"/>
      <c r="C121" s="84"/>
      <c r="D121" s="85">
        <f>SUM(D116:D120)</f>
        <v>395.20500000000004</v>
      </c>
      <c r="E121" s="85">
        <f>SUM(E116:E120)</f>
        <v>11.505</v>
      </c>
      <c r="F121" s="85">
        <f>SUM(F116:F120)</f>
        <v>19.044999999999998</v>
      </c>
      <c r="G121" s="85">
        <v>45.345</v>
      </c>
      <c r="H121" s="61"/>
    </row>
    <row r="122" spans="1:10" ht="16.5" customHeight="1">
      <c r="A122" s="108" t="s">
        <v>18</v>
      </c>
      <c r="B122" s="110"/>
      <c r="C122" s="84"/>
      <c r="D122" s="78"/>
      <c r="E122" s="85"/>
      <c r="F122" s="85"/>
      <c r="G122" s="85"/>
      <c r="H122" s="61"/>
      <c r="I122" s="56"/>
      <c r="J122" s="56"/>
    </row>
    <row r="123" spans="1:10" ht="16.5" customHeight="1">
      <c r="A123" s="87" t="s">
        <v>250</v>
      </c>
      <c r="B123" s="43" t="s">
        <v>70</v>
      </c>
      <c r="C123" s="18" t="s">
        <v>5</v>
      </c>
      <c r="D123" s="100">
        <v>208.3</v>
      </c>
      <c r="E123" s="100">
        <v>3.66</v>
      </c>
      <c r="F123" s="100">
        <v>7.86</v>
      </c>
      <c r="G123" s="100">
        <v>30.74</v>
      </c>
      <c r="H123" s="61"/>
      <c r="I123" s="56"/>
      <c r="J123" s="56"/>
    </row>
    <row r="124" spans="1:11" ht="16.5" customHeight="1">
      <c r="A124" s="87" t="s">
        <v>251</v>
      </c>
      <c r="B124" s="8" t="s">
        <v>67</v>
      </c>
      <c r="C124" s="25" t="s">
        <v>92</v>
      </c>
      <c r="D124" s="47">
        <f>(E124*4)+(F124*9)+(G124*4)</f>
        <v>60.9</v>
      </c>
      <c r="E124" s="47">
        <v>0.1</v>
      </c>
      <c r="F124" s="47">
        <v>0.1</v>
      </c>
      <c r="G124" s="47">
        <v>14.9</v>
      </c>
      <c r="H124" s="61"/>
      <c r="I124" s="56"/>
      <c r="J124" s="56"/>
      <c r="K124" s="56"/>
    </row>
    <row r="125" spans="1:10" ht="16.5" customHeight="1">
      <c r="A125" s="119" t="s">
        <v>15</v>
      </c>
      <c r="B125" s="119"/>
      <c r="C125" s="26"/>
      <c r="D125" s="15">
        <v>502.6</v>
      </c>
      <c r="E125" s="15">
        <v>12.2</v>
      </c>
      <c r="F125" s="15">
        <v>25.7</v>
      </c>
      <c r="G125" s="15">
        <v>31.7</v>
      </c>
      <c r="H125" s="61"/>
      <c r="I125" s="56"/>
      <c r="J125" s="56"/>
    </row>
    <row r="126" spans="2:10" ht="18" customHeight="1">
      <c r="B126" s="42"/>
      <c r="C126" s="26"/>
      <c r="D126" s="16">
        <f>D105+D114+D121+D125</f>
        <v>1996.5149999999999</v>
      </c>
      <c r="E126" s="16">
        <f>E105+E114+E121+E125</f>
        <v>56.775000000000006</v>
      </c>
      <c r="F126" s="16">
        <f>F105+F114+F121+F125</f>
        <v>74.94500000000001</v>
      </c>
      <c r="G126" s="16">
        <f>G105+G114+G121+G125</f>
        <v>250.74499999999998</v>
      </c>
      <c r="H126" s="56"/>
      <c r="I126" s="56"/>
      <c r="J126" s="56"/>
    </row>
    <row r="127" spans="2:10" ht="36" customHeight="1">
      <c r="B127" s="107">
        <v>5</v>
      </c>
      <c r="C127" s="107"/>
      <c r="D127" s="107"/>
      <c r="E127" s="107"/>
      <c r="F127" s="107"/>
      <c r="G127" s="107"/>
      <c r="H127" s="56"/>
      <c r="I127" s="56"/>
      <c r="J127" s="56"/>
    </row>
    <row r="128" spans="1:10" ht="44.25" customHeight="1">
      <c r="A128" s="94" t="s">
        <v>223</v>
      </c>
      <c r="B128" s="99" t="s">
        <v>0</v>
      </c>
      <c r="C128" s="11" t="s">
        <v>193</v>
      </c>
      <c r="D128" s="130" t="s">
        <v>195</v>
      </c>
      <c r="E128" s="2" t="s">
        <v>30</v>
      </c>
      <c r="F128" s="2" t="s">
        <v>38</v>
      </c>
      <c r="G128" s="2" t="s">
        <v>36</v>
      </c>
      <c r="H128" s="56"/>
      <c r="I128" s="56"/>
      <c r="J128" s="56"/>
    </row>
    <row r="129" spans="1:10" ht="15.75" customHeight="1">
      <c r="A129" s="119" t="s">
        <v>2</v>
      </c>
      <c r="B129" s="119"/>
      <c r="C129" s="12"/>
      <c r="D129" s="100"/>
      <c r="E129" s="100"/>
      <c r="F129" s="100"/>
      <c r="G129" s="100"/>
      <c r="H129" s="56"/>
      <c r="I129" s="56"/>
      <c r="J129" s="56"/>
    </row>
    <row r="130" spans="1:11" ht="15.75" customHeight="1">
      <c r="A130" s="43" t="s">
        <v>253</v>
      </c>
      <c r="B130" s="95" t="s">
        <v>118</v>
      </c>
      <c r="C130" s="17" t="s">
        <v>54</v>
      </c>
      <c r="D130" s="100">
        <f>(E130*4)+(F130*9)+(G130*4)</f>
        <v>159.03</v>
      </c>
      <c r="E130" s="100">
        <v>3.1</v>
      </c>
      <c r="F130" s="100">
        <v>2.87</v>
      </c>
      <c r="G130" s="100">
        <v>30.2</v>
      </c>
      <c r="H130" s="56"/>
      <c r="I130" s="56"/>
      <c r="J130" s="56"/>
      <c r="K130" s="56"/>
    </row>
    <row r="131" spans="1:10" ht="15.75" customHeight="1">
      <c r="A131" s="43" t="s">
        <v>254</v>
      </c>
      <c r="B131" s="43" t="s">
        <v>184</v>
      </c>
      <c r="C131" s="17" t="s">
        <v>92</v>
      </c>
      <c r="D131" s="100">
        <v>37.332</v>
      </c>
      <c r="E131" s="100">
        <v>0.4</v>
      </c>
      <c r="F131" s="100">
        <v>0</v>
      </c>
      <c r="G131" s="100">
        <v>8.93</v>
      </c>
      <c r="H131" s="56"/>
      <c r="I131" s="56"/>
      <c r="J131" s="56"/>
    </row>
    <row r="132" spans="1:10" ht="14.25" customHeight="1">
      <c r="A132" s="87" t="s">
        <v>227</v>
      </c>
      <c r="B132" s="43" t="s">
        <v>124</v>
      </c>
      <c r="C132" s="17" t="s">
        <v>57</v>
      </c>
      <c r="D132" s="100">
        <f>(E132*4)+(F132*9)+(G132*4)</f>
        <v>72.4</v>
      </c>
      <c r="E132" s="100">
        <v>4.6</v>
      </c>
      <c r="F132" s="100">
        <v>6</v>
      </c>
      <c r="G132" s="100">
        <v>0</v>
      </c>
      <c r="H132" s="56"/>
      <c r="I132" s="56"/>
      <c r="J132" s="56"/>
    </row>
    <row r="133" spans="1:10" ht="14.25" customHeight="1">
      <c r="A133" s="87" t="s">
        <v>211</v>
      </c>
      <c r="B133" s="43" t="s">
        <v>125</v>
      </c>
      <c r="C133" s="17" t="s">
        <v>53</v>
      </c>
      <c r="D133" s="100">
        <f>(E133*4)+(F133*9)+(G133*4)</f>
        <v>78.30000000000001</v>
      </c>
      <c r="E133" s="100">
        <v>2.25</v>
      </c>
      <c r="F133" s="100">
        <v>0.9</v>
      </c>
      <c r="G133" s="100">
        <v>15.3</v>
      </c>
      <c r="H133" s="56"/>
      <c r="I133" s="56"/>
      <c r="J133" s="56"/>
    </row>
    <row r="134" spans="1:10" ht="14.25" customHeight="1">
      <c r="A134" s="87" t="s">
        <v>255</v>
      </c>
      <c r="B134" s="43" t="s">
        <v>126</v>
      </c>
      <c r="C134" s="17" t="s">
        <v>57</v>
      </c>
      <c r="D134" s="100">
        <f>(E134*4)+(F134*9)+(G134*4)</f>
        <v>131.20000000000002</v>
      </c>
      <c r="E134" s="100">
        <v>0.2</v>
      </c>
      <c r="F134" s="100">
        <v>14.4</v>
      </c>
      <c r="G134" s="100">
        <v>0.2</v>
      </c>
      <c r="H134" s="56"/>
      <c r="I134" s="56"/>
      <c r="J134" s="56"/>
    </row>
    <row r="135" spans="1:10" ht="14.25" customHeight="1">
      <c r="A135" s="87"/>
      <c r="B135" s="43" t="s">
        <v>175</v>
      </c>
      <c r="C135" s="17" t="s">
        <v>92</v>
      </c>
      <c r="D135" s="100">
        <f>(E135*4)+(F135*9)+(G135*4)</f>
        <v>90</v>
      </c>
      <c r="E135" s="100">
        <v>2.7</v>
      </c>
      <c r="F135" s="100">
        <v>3</v>
      </c>
      <c r="G135" s="100">
        <v>13.05</v>
      </c>
      <c r="H135" s="56"/>
      <c r="I135" s="56"/>
      <c r="J135" s="56"/>
    </row>
    <row r="136" spans="1:10" s="65" customFormat="1" ht="15.75" customHeight="1">
      <c r="A136" s="108" t="s">
        <v>10</v>
      </c>
      <c r="B136" s="110"/>
      <c r="C136" s="20"/>
      <c r="D136" s="15">
        <f>SUM(D130:D135)</f>
        <v>568.2620000000001</v>
      </c>
      <c r="E136" s="15">
        <f>SUM(E130:E135)</f>
        <v>13.25</v>
      </c>
      <c r="F136" s="15">
        <f>SUM(F130:F135)</f>
        <v>27.17</v>
      </c>
      <c r="G136" s="15">
        <f>SUM(G130:G135)</f>
        <v>67.67999999999999</v>
      </c>
      <c r="H136" s="64"/>
      <c r="I136" s="64"/>
      <c r="J136" s="64"/>
    </row>
    <row r="137" spans="1:10" ht="15.75" customHeight="1">
      <c r="A137" s="108" t="s">
        <v>14</v>
      </c>
      <c r="B137" s="110"/>
      <c r="C137" s="12"/>
      <c r="D137" s="100"/>
      <c r="E137" s="100"/>
      <c r="F137" s="100"/>
      <c r="G137" s="100"/>
      <c r="H137" s="56"/>
      <c r="I137" s="56"/>
      <c r="J137" s="56"/>
    </row>
    <row r="138" spans="1:10" ht="15.75" customHeight="1">
      <c r="A138" s="87"/>
      <c r="B138" s="43" t="s">
        <v>175</v>
      </c>
      <c r="C138" s="18" t="s">
        <v>92</v>
      </c>
      <c r="D138" s="100">
        <f>(E138*4)+(F138*9)+(G138*4)</f>
        <v>90</v>
      </c>
      <c r="E138" s="100">
        <v>2.7</v>
      </c>
      <c r="F138" s="100">
        <v>3</v>
      </c>
      <c r="G138" s="100">
        <v>13.05</v>
      </c>
      <c r="H138" s="56"/>
      <c r="I138" s="56"/>
      <c r="J138" s="56"/>
    </row>
    <row r="139" spans="1:10" ht="15.75" customHeight="1">
      <c r="A139" s="108" t="s">
        <v>13</v>
      </c>
      <c r="B139" s="110"/>
      <c r="C139" s="12"/>
      <c r="D139" s="15">
        <f>D136+D138</f>
        <v>658.2620000000001</v>
      </c>
      <c r="E139" s="15">
        <f>E136+E138</f>
        <v>15.95</v>
      </c>
      <c r="F139" s="15">
        <f>F136+F138</f>
        <v>30.17</v>
      </c>
      <c r="G139" s="15">
        <f>G136+G138</f>
        <v>80.72999999999999</v>
      </c>
      <c r="H139" s="56"/>
      <c r="I139" s="56"/>
      <c r="J139" s="56"/>
    </row>
    <row r="140" spans="1:10" ht="15.75" customHeight="1">
      <c r="A140" s="108" t="s">
        <v>3</v>
      </c>
      <c r="B140" s="110"/>
      <c r="C140" s="12"/>
      <c r="D140" s="100"/>
      <c r="E140" s="100"/>
      <c r="F140" s="100"/>
      <c r="G140" s="100"/>
      <c r="H140" s="56"/>
      <c r="I140" s="56"/>
      <c r="J140" s="56"/>
    </row>
    <row r="141" spans="1:10" ht="15.75" customHeight="1">
      <c r="A141" s="87" t="s">
        <v>256</v>
      </c>
      <c r="B141" s="43" t="s">
        <v>182</v>
      </c>
      <c r="C141" s="18" t="s">
        <v>5</v>
      </c>
      <c r="D141" s="100">
        <f aca="true" t="shared" si="1" ref="D141:D146">(E141*4)+(F141*9)+(G141*4)</f>
        <v>38.25</v>
      </c>
      <c r="E141" s="100">
        <v>0.67</v>
      </c>
      <c r="F141" s="100">
        <v>2.25</v>
      </c>
      <c r="G141" s="100">
        <v>3.83</v>
      </c>
      <c r="H141" s="56"/>
      <c r="I141" s="56"/>
      <c r="J141" s="56"/>
    </row>
    <row r="142" spans="1:11" ht="15.75" customHeight="1">
      <c r="A142" s="43" t="s">
        <v>257</v>
      </c>
      <c r="B142" s="43" t="s">
        <v>183</v>
      </c>
      <c r="C142" s="17" t="s">
        <v>92</v>
      </c>
      <c r="D142" s="100">
        <f t="shared" si="1"/>
        <v>19.86</v>
      </c>
      <c r="E142" s="34">
        <v>0.45</v>
      </c>
      <c r="F142" s="34">
        <v>0.46</v>
      </c>
      <c r="G142" s="34">
        <v>3.48</v>
      </c>
      <c r="H142" s="56"/>
      <c r="I142" s="56"/>
      <c r="J142" s="56"/>
      <c r="K142" s="56"/>
    </row>
    <row r="143" spans="1:11" ht="15.75" customHeight="1">
      <c r="A143" s="87" t="s">
        <v>258</v>
      </c>
      <c r="B143" s="43" t="s">
        <v>74</v>
      </c>
      <c r="C143" s="17" t="s">
        <v>54</v>
      </c>
      <c r="D143" s="100">
        <f t="shared" si="1"/>
        <v>111.4</v>
      </c>
      <c r="E143" s="100">
        <v>2.6</v>
      </c>
      <c r="F143" s="100">
        <v>4.2</v>
      </c>
      <c r="G143" s="100">
        <v>15.8</v>
      </c>
      <c r="H143" s="56"/>
      <c r="I143" s="56"/>
      <c r="J143" s="56"/>
      <c r="K143" s="56"/>
    </row>
    <row r="144" spans="1:11" ht="15.75" customHeight="1">
      <c r="A144" s="87" t="s">
        <v>259</v>
      </c>
      <c r="B144" s="43" t="s">
        <v>129</v>
      </c>
      <c r="C144" s="18" t="s">
        <v>79</v>
      </c>
      <c r="D144" s="100">
        <v>58.91</v>
      </c>
      <c r="E144" s="100">
        <v>10.2</v>
      </c>
      <c r="F144" s="100">
        <v>1.66</v>
      </c>
      <c r="G144" s="100">
        <v>0.79</v>
      </c>
      <c r="H144" s="56"/>
      <c r="I144" s="56"/>
      <c r="J144" s="56"/>
      <c r="K144" s="56"/>
    </row>
    <row r="145" spans="1:11" ht="15" customHeight="1">
      <c r="A145" s="87" t="s">
        <v>211</v>
      </c>
      <c r="B145" s="43" t="s">
        <v>103</v>
      </c>
      <c r="C145" s="17" t="s">
        <v>92</v>
      </c>
      <c r="D145" s="100">
        <f t="shared" si="1"/>
        <v>86.6</v>
      </c>
      <c r="E145" s="100">
        <v>1</v>
      </c>
      <c r="F145" s="100">
        <v>0.2</v>
      </c>
      <c r="G145" s="100">
        <v>20.2</v>
      </c>
      <c r="H145" s="56"/>
      <c r="I145" s="56"/>
      <c r="J145" s="56"/>
      <c r="K145" s="56"/>
    </row>
    <row r="146" spans="1:10" ht="15" customHeight="1">
      <c r="A146" s="87" t="s">
        <v>211</v>
      </c>
      <c r="B146" s="43" t="s">
        <v>26</v>
      </c>
      <c r="C146" s="17" t="s">
        <v>57</v>
      </c>
      <c r="D146" s="100">
        <f t="shared" si="1"/>
        <v>60.62</v>
      </c>
      <c r="E146" s="100">
        <v>1.4</v>
      </c>
      <c r="F146" s="100">
        <v>1.82</v>
      </c>
      <c r="G146" s="100">
        <v>9.66</v>
      </c>
      <c r="H146" s="56"/>
      <c r="I146" s="56"/>
      <c r="J146" s="56"/>
    </row>
    <row r="147" spans="1:10" ht="15" customHeight="1">
      <c r="A147" s="43" t="s">
        <v>211</v>
      </c>
      <c r="B147" s="43" t="s">
        <v>6</v>
      </c>
      <c r="C147" s="17" t="s">
        <v>47</v>
      </c>
      <c r="D147" s="100">
        <v>58.43</v>
      </c>
      <c r="E147" s="100">
        <v>2.13</v>
      </c>
      <c r="F147" s="100">
        <v>0.83</v>
      </c>
      <c r="G147" s="100">
        <v>10.63</v>
      </c>
      <c r="H147" s="56"/>
      <c r="I147" s="56"/>
      <c r="J147" s="56"/>
    </row>
    <row r="148" spans="1:10" ht="15.75" customHeight="1">
      <c r="A148" s="109" t="s">
        <v>11</v>
      </c>
      <c r="B148" s="110"/>
      <c r="C148" s="12"/>
      <c r="D148" s="15">
        <f>SUM(D141:D147)</f>
        <v>434.07</v>
      </c>
      <c r="E148" s="15">
        <f>SUM(E141:E147)</f>
        <v>18.45</v>
      </c>
      <c r="F148" s="15">
        <f>SUM(F141:F147)</f>
        <v>11.42</v>
      </c>
      <c r="G148" s="15">
        <f>SUM(G141:G147)</f>
        <v>64.38999999999999</v>
      </c>
      <c r="H148" s="56"/>
      <c r="I148" s="56"/>
      <c r="J148" s="56"/>
    </row>
    <row r="149" spans="1:10" ht="15.75" customHeight="1">
      <c r="A149" s="108" t="s">
        <v>197</v>
      </c>
      <c r="B149" s="110"/>
      <c r="C149" s="108"/>
      <c r="D149" s="109"/>
      <c r="E149" s="109"/>
      <c r="F149" s="109"/>
      <c r="G149" s="110"/>
      <c r="H149" s="56"/>
      <c r="I149" s="56"/>
      <c r="J149" s="56"/>
    </row>
    <row r="150" spans="1:10" ht="15.75" customHeight="1">
      <c r="A150" s="87" t="s">
        <v>260</v>
      </c>
      <c r="B150" s="43" t="s">
        <v>130</v>
      </c>
      <c r="C150" s="17" t="s">
        <v>54</v>
      </c>
      <c r="D150" s="100">
        <f>(E150*4)+(F150*9)+(G150*4)</f>
        <v>152.07</v>
      </c>
      <c r="E150" s="100">
        <v>6.3</v>
      </c>
      <c r="F150" s="100">
        <v>10.63</v>
      </c>
      <c r="G150" s="100">
        <v>7.8</v>
      </c>
      <c r="H150" s="56"/>
      <c r="I150" s="56"/>
      <c r="J150" s="56"/>
    </row>
    <row r="151" spans="2:10" ht="15" customHeight="1">
      <c r="B151" s="43" t="s">
        <v>200</v>
      </c>
      <c r="C151" s="17" t="s">
        <v>9</v>
      </c>
      <c r="D151" s="100">
        <f>(E151*4)+(F151*9)+(G151*4)</f>
        <v>69.12</v>
      </c>
      <c r="E151" s="100">
        <v>0</v>
      </c>
      <c r="F151" s="100">
        <v>0</v>
      </c>
      <c r="G151" s="100">
        <v>17.28</v>
      </c>
      <c r="H151" s="56"/>
      <c r="I151" s="56"/>
      <c r="J151" s="56"/>
    </row>
    <row r="152" spans="1:11" ht="15" customHeight="1">
      <c r="A152" s="43"/>
      <c r="B152" s="43" t="s">
        <v>6</v>
      </c>
      <c r="C152" s="17" t="s">
        <v>47</v>
      </c>
      <c r="D152" s="100">
        <v>58.43</v>
      </c>
      <c r="E152" s="100">
        <v>2.13</v>
      </c>
      <c r="F152" s="100">
        <v>0.83</v>
      </c>
      <c r="G152" s="100">
        <v>10.63</v>
      </c>
      <c r="H152" s="56"/>
      <c r="I152" s="56"/>
      <c r="J152" s="56"/>
      <c r="K152" s="56"/>
    </row>
    <row r="153" spans="1:10" ht="15" customHeight="1">
      <c r="A153" s="43" t="s">
        <v>211</v>
      </c>
      <c r="B153" s="43" t="s">
        <v>181</v>
      </c>
      <c r="C153" s="17" t="s">
        <v>4</v>
      </c>
      <c r="D153" s="100">
        <f>(E153*4)+(F153*9)+(G153*4)</f>
        <v>90.93</v>
      </c>
      <c r="E153" s="100">
        <v>2.1</v>
      </c>
      <c r="F153" s="100">
        <v>2.73</v>
      </c>
      <c r="G153" s="100">
        <v>14.49</v>
      </c>
      <c r="H153" s="56"/>
      <c r="I153" s="56"/>
      <c r="J153" s="56"/>
    </row>
    <row r="154" spans="1:10" ht="15" customHeight="1">
      <c r="A154" s="43" t="s">
        <v>211</v>
      </c>
      <c r="B154" s="43" t="s">
        <v>28</v>
      </c>
      <c r="C154" s="17" t="s">
        <v>1</v>
      </c>
      <c r="D154" s="100">
        <f>(E154*4)+(F154*9)+(G154*4)</f>
        <v>45.5</v>
      </c>
      <c r="E154" s="100">
        <v>0.4</v>
      </c>
      <c r="F154" s="100">
        <v>0.3</v>
      </c>
      <c r="G154" s="100">
        <v>10.3</v>
      </c>
      <c r="H154" s="56"/>
      <c r="I154" s="56"/>
      <c r="J154" s="56"/>
    </row>
    <row r="155" spans="1:10" ht="15.75" customHeight="1">
      <c r="A155" s="108" t="s">
        <v>12</v>
      </c>
      <c r="B155" s="110"/>
      <c r="C155" s="12"/>
      <c r="D155" s="15">
        <f>SUM(D150:D154)</f>
        <v>416.05</v>
      </c>
      <c r="E155" s="15">
        <f>SUM(E150:E154)</f>
        <v>10.93</v>
      </c>
      <c r="F155" s="15">
        <f>SUM(F150:F154)</f>
        <v>14.490000000000002</v>
      </c>
      <c r="G155" s="15">
        <f>SUM(G150:G154)</f>
        <v>60.5</v>
      </c>
      <c r="H155" s="56"/>
      <c r="I155" s="56"/>
      <c r="J155" s="56"/>
    </row>
    <row r="156" spans="1:10" ht="15.75" customHeight="1">
      <c r="A156" s="108" t="s">
        <v>18</v>
      </c>
      <c r="B156" s="110"/>
      <c r="C156" s="12"/>
      <c r="D156" s="100"/>
      <c r="E156" s="15"/>
      <c r="F156" s="15"/>
      <c r="G156" s="15"/>
      <c r="H156" s="56"/>
      <c r="I156" s="56"/>
      <c r="J156" s="56"/>
    </row>
    <row r="157" spans="1:11" ht="15.75" customHeight="1">
      <c r="A157" s="87" t="s">
        <v>221</v>
      </c>
      <c r="B157" s="43" t="s">
        <v>133</v>
      </c>
      <c r="C157" s="17" t="s">
        <v>56</v>
      </c>
      <c r="D157" s="100">
        <f>(E157*4)+(F157*9)+(G157*4)</f>
        <v>129.5</v>
      </c>
      <c r="E157" s="34">
        <v>1.4</v>
      </c>
      <c r="F157" s="34">
        <v>0.3</v>
      </c>
      <c r="G157" s="34">
        <v>30.3</v>
      </c>
      <c r="H157" s="56"/>
      <c r="I157" s="56"/>
      <c r="J157" s="56"/>
      <c r="K157" s="56"/>
    </row>
    <row r="158" spans="1:10" ht="15.75" customHeight="1">
      <c r="A158" s="43" t="s">
        <v>261</v>
      </c>
      <c r="B158" s="43" t="s">
        <v>132</v>
      </c>
      <c r="C158" s="18" t="s">
        <v>92</v>
      </c>
      <c r="D158" s="100">
        <f>(E158*4)+(F158*9)+(G158*4)</f>
        <v>54.52</v>
      </c>
      <c r="E158" s="100">
        <v>0.14</v>
      </c>
      <c r="F158" s="100">
        <v>0</v>
      </c>
      <c r="G158" s="100">
        <v>13.49</v>
      </c>
      <c r="H158" s="56"/>
      <c r="I158" s="56"/>
      <c r="J158" s="56"/>
    </row>
    <row r="159" spans="1:10" ht="15.75" customHeight="1">
      <c r="A159" s="119" t="s">
        <v>15</v>
      </c>
      <c r="B159" s="119"/>
      <c r="C159" s="12"/>
      <c r="D159" s="15">
        <f>SUM(D157:D158)</f>
        <v>184.02</v>
      </c>
      <c r="E159" s="15">
        <f>SUM(E157:E158)</f>
        <v>1.54</v>
      </c>
      <c r="F159" s="15">
        <f>SUM(F157:F158)</f>
        <v>0.3</v>
      </c>
      <c r="G159" s="15">
        <f>SUM(G157:G158)</f>
        <v>43.79</v>
      </c>
      <c r="H159" s="56"/>
      <c r="I159" s="56"/>
      <c r="J159" s="56"/>
    </row>
    <row r="160" spans="2:10" ht="15.75" customHeight="1">
      <c r="B160" s="41"/>
      <c r="C160" s="12"/>
      <c r="D160" s="16">
        <f>D159+D155+D148+D139</f>
        <v>1692.402</v>
      </c>
      <c r="E160" s="16">
        <f>E139+E148+E155+E159</f>
        <v>46.87</v>
      </c>
      <c r="F160" s="16">
        <f>F139+F148+F155+F159</f>
        <v>56.38</v>
      </c>
      <c r="G160" s="16">
        <f>G139+G148+G155+G159</f>
        <v>249.40999999999997</v>
      </c>
      <c r="H160" s="56"/>
      <c r="I160" s="56"/>
      <c r="J160" s="56"/>
    </row>
    <row r="161" spans="2:10" ht="36.75" customHeight="1">
      <c r="B161" s="118">
        <v>6</v>
      </c>
      <c r="C161" s="118"/>
      <c r="D161" s="118"/>
      <c r="E161" s="118"/>
      <c r="F161" s="118"/>
      <c r="G161" s="118"/>
      <c r="H161" s="56"/>
      <c r="I161" s="56"/>
      <c r="J161" s="56"/>
    </row>
    <row r="162" spans="1:10" ht="35.25" customHeight="1">
      <c r="A162" s="94" t="s">
        <v>223</v>
      </c>
      <c r="B162" s="99" t="s">
        <v>0</v>
      </c>
      <c r="C162" s="11" t="s">
        <v>168</v>
      </c>
      <c r="D162" s="130" t="s">
        <v>170</v>
      </c>
      <c r="E162" s="2" t="s">
        <v>30</v>
      </c>
      <c r="F162" s="2" t="s">
        <v>35</v>
      </c>
      <c r="G162" s="2" t="s">
        <v>36</v>
      </c>
      <c r="H162" s="56"/>
      <c r="I162" s="56"/>
      <c r="J162" s="56"/>
    </row>
    <row r="163" spans="1:10" ht="18" customHeight="1">
      <c r="A163" s="109" t="s">
        <v>2</v>
      </c>
      <c r="B163" s="110"/>
      <c r="C163" s="12"/>
      <c r="D163" s="100"/>
      <c r="E163" s="100"/>
      <c r="F163" s="100"/>
      <c r="G163" s="100"/>
      <c r="H163" s="56"/>
      <c r="I163" s="56"/>
      <c r="J163" s="56"/>
    </row>
    <row r="164" spans="1:11" ht="16.5" customHeight="1">
      <c r="A164" s="87" t="s">
        <v>262</v>
      </c>
      <c r="B164" s="43" t="s">
        <v>134</v>
      </c>
      <c r="C164" s="18" t="s">
        <v>49</v>
      </c>
      <c r="D164" s="34">
        <f>(E164*4)+(F164*9)+(G164*4)</f>
        <v>109.19999999999999</v>
      </c>
      <c r="E164" s="34">
        <v>3.6</v>
      </c>
      <c r="F164" s="34">
        <v>9.04</v>
      </c>
      <c r="G164" s="34">
        <v>3.36</v>
      </c>
      <c r="H164" s="56"/>
      <c r="I164" s="56"/>
      <c r="J164" s="56"/>
      <c r="K164" s="56"/>
    </row>
    <row r="165" spans="1:10" ht="16.5" customHeight="1">
      <c r="A165" s="87" t="s">
        <v>226</v>
      </c>
      <c r="B165" s="43" t="s">
        <v>307</v>
      </c>
      <c r="C165" s="17" t="s">
        <v>59</v>
      </c>
      <c r="D165" s="34">
        <f>(E165*4)+(F165*9)+(G165*4)</f>
        <v>86.5</v>
      </c>
      <c r="E165" s="100">
        <v>3.8</v>
      </c>
      <c r="F165" s="100">
        <v>2.9</v>
      </c>
      <c r="G165" s="100">
        <v>11.3</v>
      </c>
      <c r="H165" s="56"/>
      <c r="I165" s="56"/>
      <c r="J165" s="56"/>
    </row>
    <row r="166" spans="1:10" ht="16.5" customHeight="1">
      <c r="A166" s="87" t="s">
        <v>211</v>
      </c>
      <c r="B166" s="43" t="s">
        <v>101</v>
      </c>
      <c r="C166" s="17" t="s">
        <v>7</v>
      </c>
      <c r="D166" s="34">
        <f>(E166*4)+(F166*9)+(G166*4)</f>
        <v>54.89999999999999</v>
      </c>
      <c r="E166" s="100">
        <v>0.78</v>
      </c>
      <c r="F166" s="100">
        <v>3.78</v>
      </c>
      <c r="G166" s="100">
        <v>4.44</v>
      </c>
      <c r="H166" s="56"/>
      <c r="I166" s="56"/>
      <c r="J166" s="56"/>
    </row>
    <row r="167" spans="1:10" ht="16.5" customHeight="1">
      <c r="A167" s="87" t="s">
        <v>211</v>
      </c>
      <c r="B167" s="43" t="s">
        <v>135</v>
      </c>
      <c r="C167" s="17" t="s">
        <v>53</v>
      </c>
      <c r="D167" s="34">
        <f>(E167*4)+(F167*9)+(G167*4)</f>
        <v>78.30000000000001</v>
      </c>
      <c r="E167" s="100">
        <v>2.25</v>
      </c>
      <c r="F167" s="100">
        <v>0.9</v>
      </c>
      <c r="G167" s="100">
        <v>15.3</v>
      </c>
      <c r="H167" s="56"/>
      <c r="I167" s="56"/>
      <c r="J167" s="56"/>
    </row>
    <row r="168" spans="1:10" ht="17.25" customHeight="1">
      <c r="A168" s="126" t="s">
        <v>32</v>
      </c>
      <c r="B168" s="127"/>
      <c r="C168" s="12"/>
      <c r="D168" s="15">
        <f>SUM(D164:D167)</f>
        <v>328.9</v>
      </c>
      <c r="E168" s="15">
        <f>SUM(E164:E167)</f>
        <v>10.43</v>
      </c>
      <c r="F168" s="15">
        <f>SUM(F164:F167)</f>
        <v>16.619999999999997</v>
      </c>
      <c r="G168" s="15">
        <f>SUM(G164:G167)</f>
        <v>34.400000000000006</v>
      </c>
      <c r="H168" s="56"/>
      <c r="I168" s="56"/>
      <c r="J168" s="56"/>
    </row>
    <row r="169" spans="1:10" ht="17.25" customHeight="1">
      <c r="A169" s="108" t="s">
        <v>14</v>
      </c>
      <c r="B169" s="110"/>
      <c r="C169" s="12"/>
      <c r="D169" s="100"/>
      <c r="E169" s="100"/>
      <c r="F169" s="100"/>
      <c r="G169" s="100"/>
      <c r="H169" s="56"/>
      <c r="I169" s="56"/>
      <c r="J169" s="56"/>
    </row>
    <row r="170" spans="1:10" ht="17.25" customHeight="1">
      <c r="A170" s="89"/>
      <c r="B170" s="43" t="s">
        <v>172</v>
      </c>
      <c r="C170" s="18" t="s">
        <v>109</v>
      </c>
      <c r="D170" s="100">
        <f>(E170*4)+(F170*9)+(G170*4)</f>
        <v>90</v>
      </c>
      <c r="E170" s="100">
        <v>2.7</v>
      </c>
      <c r="F170" s="100">
        <v>3</v>
      </c>
      <c r="G170" s="100">
        <v>13.05</v>
      </c>
      <c r="H170" s="56"/>
      <c r="I170" s="56"/>
      <c r="J170" s="56"/>
    </row>
    <row r="171" spans="1:10" ht="17.25" customHeight="1">
      <c r="A171" s="108" t="s">
        <v>10</v>
      </c>
      <c r="B171" s="110"/>
      <c r="C171" s="12"/>
      <c r="D171" s="15">
        <f>D168+D170</f>
        <v>418.9</v>
      </c>
      <c r="E171" s="15">
        <f>E168+E170</f>
        <v>13.129999999999999</v>
      </c>
      <c r="F171" s="15">
        <f>F168+F170</f>
        <v>19.619999999999997</v>
      </c>
      <c r="G171" s="15">
        <f>G168+G170</f>
        <v>47.45</v>
      </c>
      <c r="H171" s="56"/>
      <c r="I171" s="56"/>
      <c r="J171" s="56"/>
    </row>
    <row r="172" spans="1:10" ht="17.25" customHeight="1">
      <c r="A172" s="108" t="s">
        <v>3</v>
      </c>
      <c r="B172" s="110"/>
      <c r="C172" s="12"/>
      <c r="D172" s="100"/>
      <c r="E172" s="100"/>
      <c r="F172" s="100"/>
      <c r="G172" s="100"/>
      <c r="H172" s="56"/>
      <c r="I172" s="56"/>
      <c r="J172" s="56"/>
    </row>
    <row r="173" spans="1:11" ht="17.25" customHeight="1">
      <c r="A173" s="87" t="s">
        <v>228</v>
      </c>
      <c r="B173" s="43" t="s">
        <v>117</v>
      </c>
      <c r="C173" s="18" t="s">
        <v>139</v>
      </c>
      <c r="D173" s="100">
        <f>E173*4+F173*9+G173*4</f>
        <v>6.640000000000001</v>
      </c>
      <c r="E173" s="100">
        <v>0.33</v>
      </c>
      <c r="F173" s="100">
        <v>0</v>
      </c>
      <c r="G173" s="66">
        <v>1.33</v>
      </c>
      <c r="H173" s="56"/>
      <c r="I173" s="56"/>
      <c r="J173" s="56"/>
      <c r="K173" s="56"/>
    </row>
    <row r="174" spans="1:11" ht="17.25" customHeight="1">
      <c r="A174" s="87" t="s">
        <v>263</v>
      </c>
      <c r="B174" s="43" t="s">
        <v>138</v>
      </c>
      <c r="C174" s="17" t="s">
        <v>108</v>
      </c>
      <c r="D174" s="100">
        <f>E174*4+F174*9+G174*4</f>
        <v>132.20000000000002</v>
      </c>
      <c r="E174" s="34">
        <v>2.8</v>
      </c>
      <c r="F174" s="34">
        <v>7.4</v>
      </c>
      <c r="G174" s="100">
        <v>13.6</v>
      </c>
      <c r="H174" s="56"/>
      <c r="I174" s="56"/>
      <c r="J174" s="56"/>
      <c r="K174" s="56"/>
    </row>
    <row r="175" spans="1:11" ht="17.25" customHeight="1">
      <c r="A175" s="87" t="s">
        <v>264</v>
      </c>
      <c r="B175" s="43" t="s">
        <v>136</v>
      </c>
      <c r="C175" s="17" t="s">
        <v>106</v>
      </c>
      <c r="D175" s="100">
        <v>113.51</v>
      </c>
      <c r="E175" s="100">
        <v>6.12</v>
      </c>
      <c r="F175" s="100">
        <v>2.06</v>
      </c>
      <c r="G175" s="34">
        <v>20.2</v>
      </c>
      <c r="H175" s="56"/>
      <c r="I175" s="56"/>
      <c r="J175" s="56"/>
      <c r="K175" s="56"/>
    </row>
    <row r="176" spans="1:11" ht="17.25" customHeight="1">
      <c r="A176" s="87" t="s">
        <v>229</v>
      </c>
      <c r="B176" s="43" t="s">
        <v>137</v>
      </c>
      <c r="C176" s="17" t="s">
        <v>140</v>
      </c>
      <c r="D176" s="100">
        <f>E176*4+F176*9+G176*4</f>
        <v>134.57</v>
      </c>
      <c r="E176" s="100">
        <v>1.9</v>
      </c>
      <c r="F176" s="100">
        <v>8.45</v>
      </c>
      <c r="G176" s="100">
        <v>12.73</v>
      </c>
      <c r="H176" s="56"/>
      <c r="I176" s="56"/>
      <c r="J176" s="56"/>
      <c r="K176" s="56"/>
    </row>
    <row r="177" spans="1:11" ht="15.75" customHeight="1">
      <c r="A177" s="87" t="s">
        <v>265</v>
      </c>
      <c r="B177" s="43" t="s">
        <v>207</v>
      </c>
      <c r="C177" s="17" t="s">
        <v>109</v>
      </c>
      <c r="D177" s="100">
        <f>E177*4+F177*9+G177*4</f>
        <v>50.900000000000006</v>
      </c>
      <c r="E177" s="100">
        <v>0.2</v>
      </c>
      <c r="F177" s="100">
        <v>0.1</v>
      </c>
      <c r="G177" s="100">
        <v>12.3</v>
      </c>
      <c r="H177" s="56"/>
      <c r="I177" s="56"/>
      <c r="J177" s="56"/>
      <c r="K177" s="56"/>
    </row>
    <row r="178" spans="1:10" ht="15.75" customHeight="1">
      <c r="A178" s="87" t="s">
        <v>211</v>
      </c>
      <c r="B178" s="39" t="s">
        <v>29</v>
      </c>
      <c r="C178" s="17" t="s">
        <v>141</v>
      </c>
      <c r="D178" s="100">
        <f>E178*4+F178*9+G178*4</f>
        <v>60.62</v>
      </c>
      <c r="E178" s="100">
        <v>1.4</v>
      </c>
      <c r="F178" s="100">
        <v>1.82</v>
      </c>
      <c r="G178" s="100">
        <v>9.66</v>
      </c>
      <c r="H178" s="56"/>
      <c r="I178" s="56"/>
      <c r="J178" s="56"/>
    </row>
    <row r="179" spans="1:10" ht="15.75" customHeight="1">
      <c r="A179" s="43" t="s">
        <v>211</v>
      </c>
      <c r="B179" s="43" t="s">
        <v>25</v>
      </c>
      <c r="C179" s="28" t="s">
        <v>111</v>
      </c>
      <c r="D179" s="100">
        <v>58.43</v>
      </c>
      <c r="E179" s="100">
        <v>2.13</v>
      </c>
      <c r="F179" s="100">
        <v>0.83</v>
      </c>
      <c r="G179" s="100">
        <v>10.63</v>
      </c>
      <c r="H179" s="56"/>
      <c r="I179" s="56"/>
      <c r="J179" s="56"/>
    </row>
    <row r="180" spans="1:10" ht="17.25" customHeight="1">
      <c r="A180" s="108" t="s">
        <v>11</v>
      </c>
      <c r="B180" s="110"/>
      <c r="C180" s="12"/>
      <c r="D180" s="36">
        <f>SUM(D173:D179)</f>
        <v>556.87</v>
      </c>
      <c r="E180" s="15">
        <f>SUM(E173:E179)</f>
        <v>14.879999999999999</v>
      </c>
      <c r="F180" s="15">
        <f>SUM(F173:F179)</f>
        <v>20.66</v>
      </c>
      <c r="G180" s="15">
        <f>SUM(G173:G179)</f>
        <v>80.44999999999999</v>
      </c>
      <c r="H180" s="67"/>
      <c r="I180" s="56"/>
      <c r="J180" s="56"/>
    </row>
    <row r="181" spans="1:10" ht="17.25" customHeight="1">
      <c r="A181" s="108" t="s">
        <v>197</v>
      </c>
      <c r="B181" s="110"/>
      <c r="C181" s="29"/>
      <c r="D181" s="106"/>
      <c r="E181" s="106"/>
      <c r="F181" s="106"/>
      <c r="G181" s="106"/>
      <c r="H181" s="56"/>
      <c r="I181" s="56"/>
      <c r="J181" s="56"/>
    </row>
    <row r="182" spans="1:11" ht="17.25" customHeight="1">
      <c r="A182" s="87" t="s">
        <v>266</v>
      </c>
      <c r="B182" s="43" t="s">
        <v>185</v>
      </c>
      <c r="C182" s="30" t="s">
        <v>24</v>
      </c>
      <c r="D182" s="100">
        <f>(E182*4)+(F182*9)+(G182*4)</f>
        <v>158.59</v>
      </c>
      <c r="E182" s="100">
        <v>8.97</v>
      </c>
      <c r="F182" s="100">
        <v>8.47</v>
      </c>
      <c r="G182" s="100">
        <v>11.62</v>
      </c>
      <c r="H182" s="56"/>
      <c r="I182" s="56"/>
      <c r="J182" s="56"/>
      <c r="K182" s="56"/>
    </row>
    <row r="183" spans="1:10" ht="15" customHeight="1">
      <c r="A183" s="87" t="s">
        <v>267</v>
      </c>
      <c r="B183" s="43" t="s">
        <v>98</v>
      </c>
      <c r="C183" s="17" t="s">
        <v>9</v>
      </c>
      <c r="D183" s="100">
        <f>(E183*4)+(F183*9)+(G183*4)</f>
        <v>73.08</v>
      </c>
      <c r="E183" s="100">
        <v>0.45</v>
      </c>
      <c r="F183" s="100">
        <v>0</v>
      </c>
      <c r="G183" s="100">
        <v>17.82</v>
      </c>
      <c r="H183" s="56"/>
      <c r="I183" s="56"/>
      <c r="J183" s="56"/>
    </row>
    <row r="184" spans="1:11" ht="15" customHeight="1">
      <c r="A184" s="87" t="s">
        <v>211</v>
      </c>
      <c r="B184" s="43" t="s">
        <v>25</v>
      </c>
      <c r="C184" s="17" t="s">
        <v>47</v>
      </c>
      <c r="D184" s="100">
        <v>58.43</v>
      </c>
      <c r="E184" s="100">
        <v>2.13</v>
      </c>
      <c r="F184" s="100">
        <v>0.83</v>
      </c>
      <c r="G184" s="100">
        <v>10.63</v>
      </c>
      <c r="H184" s="56"/>
      <c r="I184" s="56"/>
      <c r="J184" s="56"/>
      <c r="K184" s="56"/>
    </row>
    <row r="185" spans="1:10" ht="15" customHeight="1">
      <c r="A185" s="87" t="s">
        <v>211</v>
      </c>
      <c r="B185" s="43" t="s">
        <v>29</v>
      </c>
      <c r="C185" s="17" t="s">
        <v>4</v>
      </c>
      <c r="D185" s="100">
        <f>(E185*4)+(F185*9)+(G185*4)</f>
        <v>90.93</v>
      </c>
      <c r="E185" s="100">
        <v>2.1</v>
      </c>
      <c r="F185" s="100">
        <v>2.73</v>
      </c>
      <c r="G185" s="100">
        <v>14.49</v>
      </c>
      <c r="H185" s="56"/>
      <c r="I185" s="56"/>
      <c r="J185" s="56"/>
    </row>
    <row r="186" spans="1:10" ht="15" customHeight="1">
      <c r="A186" s="87" t="s">
        <v>211</v>
      </c>
      <c r="B186" s="39" t="s">
        <v>89</v>
      </c>
      <c r="C186" s="17" t="s">
        <v>1</v>
      </c>
      <c r="D186" s="100">
        <f>(E186*4)+(F186*9)+(G186*4)</f>
        <v>44.400000000000006</v>
      </c>
      <c r="E186" s="100">
        <v>0.4</v>
      </c>
      <c r="F186" s="100">
        <v>0.4</v>
      </c>
      <c r="G186" s="100">
        <v>9.8</v>
      </c>
      <c r="H186" s="56"/>
      <c r="I186" s="56"/>
      <c r="J186" s="56"/>
    </row>
    <row r="187" spans="1:10" ht="17.25" customHeight="1">
      <c r="A187" s="108" t="s">
        <v>12</v>
      </c>
      <c r="B187" s="110"/>
      <c r="C187" s="12"/>
      <c r="D187" s="15">
        <f>SUM(D182:D186)</f>
        <v>425.43000000000006</v>
      </c>
      <c r="E187" s="15">
        <f>SUM(E182:E186)</f>
        <v>14.05</v>
      </c>
      <c r="F187" s="15">
        <f>SUM(F182:F186)</f>
        <v>12.430000000000001</v>
      </c>
      <c r="G187" s="15">
        <f>SUM(G182:G186)</f>
        <v>64.36</v>
      </c>
      <c r="H187" s="56"/>
      <c r="I187" s="56"/>
      <c r="J187" s="56"/>
    </row>
    <row r="188" spans="1:10" ht="17.25" customHeight="1">
      <c r="A188" s="108" t="s">
        <v>18</v>
      </c>
      <c r="B188" s="110"/>
      <c r="C188" s="12"/>
      <c r="D188" s="100"/>
      <c r="E188" s="15"/>
      <c r="F188" s="15"/>
      <c r="G188" s="15"/>
      <c r="H188" s="56"/>
      <c r="I188" s="56"/>
      <c r="J188" s="56"/>
    </row>
    <row r="189" spans="1:11" ht="17.25" customHeight="1">
      <c r="A189" s="87" t="s">
        <v>268</v>
      </c>
      <c r="B189" s="39" t="s">
        <v>143</v>
      </c>
      <c r="C189" s="18" t="s">
        <v>139</v>
      </c>
      <c r="D189" s="100">
        <f>E189*4+F189*9+G189*4</f>
        <v>58.7</v>
      </c>
      <c r="E189" s="100">
        <v>3.8</v>
      </c>
      <c r="F189" s="100">
        <v>0.7</v>
      </c>
      <c r="G189" s="100">
        <v>9.3</v>
      </c>
      <c r="H189" s="56"/>
      <c r="I189" s="56"/>
      <c r="J189" s="56"/>
      <c r="K189" s="56"/>
    </row>
    <row r="190" spans="1:11" ht="17.25" customHeight="1">
      <c r="A190" s="87" t="s">
        <v>269</v>
      </c>
      <c r="B190" s="43" t="s">
        <v>51</v>
      </c>
      <c r="C190" s="18" t="s">
        <v>109</v>
      </c>
      <c r="D190" s="100">
        <f>E190*4+F190*9+G190*4</f>
        <v>103.98000000000002</v>
      </c>
      <c r="E190" s="100">
        <v>5.59</v>
      </c>
      <c r="F190" s="100">
        <v>4.9</v>
      </c>
      <c r="G190" s="100">
        <v>9.38</v>
      </c>
      <c r="H190" s="56"/>
      <c r="I190" s="56"/>
      <c r="J190" s="56"/>
      <c r="K190" s="56"/>
    </row>
    <row r="191" spans="1:10" ht="17.25" customHeight="1">
      <c r="A191" s="119" t="s">
        <v>15</v>
      </c>
      <c r="B191" s="119"/>
      <c r="C191" s="26"/>
      <c r="D191" s="15">
        <f>SUM(D189:D190)</f>
        <v>162.68</v>
      </c>
      <c r="E191" s="15">
        <f>SUM(E189:E190)</f>
        <v>9.39</v>
      </c>
      <c r="F191" s="15">
        <f>SUM(F189:F190)</f>
        <v>5.6000000000000005</v>
      </c>
      <c r="G191" s="15">
        <f>SUM(G189:G190)</f>
        <v>18.68</v>
      </c>
      <c r="H191" s="56"/>
      <c r="I191" s="56"/>
      <c r="J191" s="56"/>
    </row>
    <row r="192" spans="2:10" ht="18" customHeight="1">
      <c r="B192" s="42"/>
      <c r="C192" s="26"/>
      <c r="D192" s="16">
        <v>1563.9</v>
      </c>
      <c r="E192" s="16">
        <f>E191+E187+E180+E171</f>
        <v>51.45</v>
      </c>
      <c r="F192" s="16">
        <f>F191+F187+F180+F171</f>
        <v>58.309999999999995</v>
      </c>
      <c r="G192" s="16">
        <f>G191+G187+G180+G171</f>
        <v>210.94</v>
      </c>
      <c r="H192" s="56"/>
      <c r="I192" s="56"/>
      <c r="J192" s="56"/>
    </row>
    <row r="193" spans="2:10" ht="1.5" customHeight="1">
      <c r="B193" s="44"/>
      <c r="C193" s="31"/>
      <c r="D193" s="51"/>
      <c r="E193" s="51"/>
      <c r="F193" s="51"/>
      <c r="G193" s="51"/>
      <c r="H193" s="56"/>
      <c r="I193" s="56"/>
      <c r="J193" s="56"/>
    </row>
    <row r="194" spans="2:10" ht="44.25" customHeight="1">
      <c r="B194" s="105">
        <v>7</v>
      </c>
      <c r="C194" s="105"/>
      <c r="D194" s="105"/>
      <c r="E194" s="105"/>
      <c r="F194" s="105"/>
      <c r="G194" s="105"/>
      <c r="H194" s="56"/>
      <c r="I194" s="56"/>
      <c r="J194" s="56"/>
    </row>
    <row r="195" spans="2:10" ht="3.75" customHeight="1">
      <c r="B195" s="7"/>
      <c r="C195" s="32"/>
      <c r="D195" s="35"/>
      <c r="E195" s="35"/>
      <c r="F195" s="35"/>
      <c r="G195" s="35"/>
      <c r="H195" s="56"/>
      <c r="I195" s="56"/>
      <c r="J195" s="56"/>
    </row>
    <row r="196" spans="1:10" ht="42" customHeight="1">
      <c r="A196" s="94" t="s">
        <v>223</v>
      </c>
      <c r="B196" s="99" t="s">
        <v>0</v>
      </c>
      <c r="C196" s="12" t="s">
        <v>77</v>
      </c>
      <c r="D196" s="36" t="s">
        <v>41</v>
      </c>
      <c r="E196" s="2" t="s">
        <v>30</v>
      </c>
      <c r="F196" s="2" t="s">
        <v>39</v>
      </c>
      <c r="G196" s="2" t="s">
        <v>36</v>
      </c>
      <c r="H196" s="56"/>
      <c r="I196" s="56"/>
      <c r="J196" s="56"/>
    </row>
    <row r="197" spans="1:10" ht="15" customHeight="1">
      <c r="A197" s="109" t="s">
        <v>2</v>
      </c>
      <c r="B197" s="110"/>
      <c r="C197" s="12"/>
      <c r="D197" s="100"/>
      <c r="E197" s="100"/>
      <c r="F197" s="100"/>
      <c r="G197" s="100"/>
      <c r="H197" s="56"/>
      <c r="I197" s="56"/>
      <c r="J197" s="56"/>
    </row>
    <row r="198" spans="1:11" ht="15" customHeight="1">
      <c r="A198" s="87" t="s">
        <v>270</v>
      </c>
      <c r="B198" s="43" t="s">
        <v>145</v>
      </c>
      <c r="C198" s="18" t="s">
        <v>109</v>
      </c>
      <c r="D198" s="34">
        <f>(E198*4)+(F198*9)+(G198*4)</f>
        <v>151.3</v>
      </c>
      <c r="E198" s="34">
        <v>2.9</v>
      </c>
      <c r="F198" s="34">
        <v>2.1</v>
      </c>
      <c r="G198" s="34">
        <v>30.2</v>
      </c>
      <c r="H198" s="56"/>
      <c r="I198" s="56"/>
      <c r="J198" s="56"/>
      <c r="K198" s="56"/>
    </row>
    <row r="199" spans="1:10" ht="15" customHeight="1">
      <c r="A199" s="87" t="s">
        <v>271</v>
      </c>
      <c r="B199" s="43" t="s">
        <v>186</v>
      </c>
      <c r="C199" s="17" t="s">
        <v>109</v>
      </c>
      <c r="D199" s="34">
        <f>(E199*4)+(F199*9)+(G199*4)</f>
        <v>51.099999999999994</v>
      </c>
      <c r="E199" s="100">
        <v>1.6</v>
      </c>
      <c r="F199" s="100">
        <v>1.1</v>
      </c>
      <c r="G199" s="100">
        <v>8.7</v>
      </c>
      <c r="H199" s="56"/>
      <c r="I199" s="56"/>
      <c r="J199" s="56"/>
    </row>
    <row r="200" spans="1:7" ht="15" customHeight="1">
      <c r="A200" s="87" t="s">
        <v>211</v>
      </c>
      <c r="B200" s="43" t="s">
        <v>146</v>
      </c>
      <c r="C200" s="17" t="s">
        <v>151</v>
      </c>
      <c r="D200" s="34">
        <f>(E200*4)+(F200*9)+(G200*4)</f>
        <v>4.640000000000001</v>
      </c>
      <c r="E200" s="100">
        <v>0.8</v>
      </c>
      <c r="F200" s="100">
        <v>0.16</v>
      </c>
      <c r="G200" s="100">
        <v>0</v>
      </c>
    </row>
    <row r="201" spans="1:10" ht="15" customHeight="1">
      <c r="A201" s="43" t="s">
        <v>211</v>
      </c>
      <c r="B201" s="43" t="s">
        <v>34</v>
      </c>
      <c r="C201" s="17" t="s">
        <v>141</v>
      </c>
      <c r="D201" s="34">
        <f>(E201*4)+(F201*9)+(G201*4)</f>
        <v>52.199999999999996</v>
      </c>
      <c r="E201" s="100">
        <v>1.5</v>
      </c>
      <c r="F201" s="100">
        <v>0.6</v>
      </c>
      <c r="G201" s="100">
        <v>10.2</v>
      </c>
      <c r="H201" s="56"/>
      <c r="I201" s="56"/>
      <c r="J201" s="56"/>
    </row>
    <row r="202" spans="1:10" ht="15" customHeight="1">
      <c r="A202" s="43" t="s">
        <v>272</v>
      </c>
      <c r="B202" s="43"/>
      <c r="C202" s="18"/>
      <c r="D202" s="15">
        <f>SUM(D198:D201)</f>
        <v>259.24</v>
      </c>
      <c r="E202" s="15">
        <f>SUM(E198:E201)</f>
        <v>6.8</v>
      </c>
      <c r="F202" s="15">
        <f>SUM(F198:F201)</f>
        <v>3.9600000000000004</v>
      </c>
      <c r="G202" s="15">
        <f>SUM(G198:G201)</f>
        <v>49.099999999999994</v>
      </c>
      <c r="H202" s="56"/>
      <c r="I202" s="56"/>
      <c r="J202" s="56"/>
    </row>
    <row r="203" spans="1:10" ht="15" customHeight="1">
      <c r="A203" s="108" t="s">
        <v>14</v>
      </c>
      <c r="B203" s="110"/>
      <c r="C203" s="12"/>
      <c r="D203" s="52"/>
      <c r="E203" s="100"/>
      <c r="F203" s="100"/>
      <c r="G203" s="100"/>
      <c r="H203" s="56"/>
      <c r="I203" s="56"/>
      <c r="J203" s="56"/>
    </row>
    <row r="204" spans="1:10" ht="15" customHeight="1">
      <c r="A204" s="87"/>
      <c r="B204" s="43" t="s">
        <v>175</v>
      </c>
      <c r="C204" s="18" t="s">
        <v>109</v>
      </c>
      <c r="D204" s="100">
        <f>(E204*4)+(F204*9)+(G204*4)</f>
        <v>90</v>
      </c>
      <c r="E204" s="100">
        <v>2.7</v>
      </c>
      <c r="F204" s="100">
        <v>3</v>
      </c>
      <c r="G204" s="100">
        <v>13.05</v>
      </c>
      <c r="H204" s="56"/>
      <c r="I204" s="56"/>
      <c r="J204" s="56"/>
    </row>
    <row r="205" spans="1:10" ht="15" customHeight="1">
      <c r="A205" s="108" t="s">
        <v>10</v>
      </c>
      <c r="B205" s="110"/>
      <c r="C205" s="12"/>
      <c r="D205" s="15">
        <f>D202+D204</f>
        <v>349.24</v>
      </c>
      <c r="E205" s="15">
        <f>E202+E204</f>
        <v>9.5</v>
      </c>
      <c r="F205" s="15">
        <f>F202+F204</f>
        <v>6.960000000000001</v>
      </c>
      <c r="G205" s="15">
        <f>G202+G204</f>
        <v>62.14999999999999</v>
      </c>
      <c r="H205" s="56"/>
      <c r="I205" s="56"/>
      <c r="J205" s="56"/>
    </row>
    <row r="206" spans="1:10" ht="15" customHeight="1">
      <c r="A206" s="108" t="s">
        <v>3</v>
      </c>
      <c r="B206" s="110"/>
      <c r="C206" s="12"/>
      <c r="D206" s="100"/>
      <c r="E206" s="15"/>
      <c r="F206" s="15"/>
      <c r="G206" s="15"/>
      <c r="H206" s="56"/>
      <c r="I206" s="56"/>
      <c r="J206" s="56"/>
    </row>
    <row r="207" spans="1:11" ht="15" customHeight="1">
      <c r="A207" s="87" t="s">
        <v>215</v>
      </c>
      <c r="B207" s="43" t="s">
        <v>116</v>
      </c>
      <c r="C207" s="17" t="s">
        <v>139</v>
      </c>
      <c r="D207" s="100">
        <v>55.5</v>
      </c>
      <c r="E207" s="100">
        <v>1</v>
      </c>
      <c r="F207" s="100">
        <v>3.5</v>
      </c>
      <c r="G207" s="68">
        <v>5</v>
      </c>
      <c r="H207" s="56"/>
      <c r="I207" s="56"/>
      <c r="J207" s="56"/>
      <c r="K207" s="56"/>
    </row>
    <row r="208" spans="1:11" ht="15" customHeight="1">
      <c r="A208" s="87" t="s">
        <v>273</v>
      </c>
      <c r="B208" s="43" t="s">
        <v>147</v>
      </c>
      <c r="C208" s="17" t="s">
        <v>109</v>
      </c>
      <c r="D208" s="100">
        <f>(E208*4)+(F208*9)+(G208*4)</f>
        <v>88.36000000000001</v>
      </c>
      <c r="E208" s="100">
        <v>1.8</v>
      </c>
      <c r="F208" s="100">
        <v>4.28</v>
      </c>
      <c r="G208" s="100">
        <v>10.66</v>
      </c>
      <c r="H208" s="56"/>
      <c r="I208" s="56"/>
      <c r="J208" s="56"/>
      <c r="K208" s="56"/>
    </row>
    <row r="209" spans="1:11" ht="15" customHeight="1">
      <c r="A209" s="87" t="s">
        <v>274</v>
      </c>
      <c r="B209" s="43" t="s">
        <v>204</v>
      </c>
      <c r="C209" s="17" t="s">
        <v>108</v>
      </c>
      <c r="D209" s="100">
        <f>(E209*4)+(F209*9)+(G209*4)</f>
        <v>165</v>
      </c>
      <c r="E209" s="100">
        <v>1.8</v>
      </c>
      <c r="F209" s="100">
        <v>6.2</v>
      </c>
      <c r="G209" s="100">
        <v>25.5</v>
      </c>
      <c r="H209" s="103"/>
      <c r="I209" s="103"/>
      <c r="J209" s="56"/>
      <c r="K209" s="56"/>
    </row>
    <row r="210" spans="1:11" ht="15" customHeight="1">
      <c r="A210" s="87" t="s">
        <v>275</v>
      </c>
      <c r="B210" s="43" t="s">
        <v>205</v>
      </c>
      <c r="C210" s="17" t="s">
        <v>106</v>
      </c>
      <c r="D210" s="100">
        <f>(E210*4)+(F210*9)+(G210*4)</f>
        <v>223.04000000000002</v>
      </c>
      <c r="E210" s="100">
        <v>7</v>
      </c>
      <c r="F210" s="100">
        <v>11.2</v>
      </c>
      <c r="G210" s="100">
        <v>23.56</v>
      </c>
      <c r="H210" s="104"/>
      <c r="I210" s="104"/>
      <c r="J210" s="56"/>
      <c r="K210" s="56"/>
    </row>
    <row r="211" spans="1:10" ht="15" customHeight="1">
      <c r="A211" s="87" t="s">
        <v>211</v>
      </c>
      <c r="B211" s="43" t="s">
        <v>148</v>
      </c>
      <c r="C211" s="17" t="s">
        <v>109</v>
      </c>
      <c r="D211" s="100">
        <f>(E211*4)+(F211*9)+(G211*4)</f>
        <v>86.6</v>
      </c>
      <c r="E211" s="100">
        <v>1</v>
      </c>
      <c r="F211" s="100">
        <v>0.2</v>
      </c>
      <c r="G211" s="100">
        <v>20.2</v>
      </c>
      <c r="H211" s="69"/>
      <c r="I211" s="69"/>
      <c r="J211" s="69"/>
    </row>
    <row r="212" spans="1:10" ht="15" customHeight="1">
      <c r="A212" s="87" t="s">
        <v>211</v>
      </c>
      <c r="B212" s="43" t="s">
        <v>177</v>
      </c>
      <c r="C212" s="17" t="s">
        <v>110</v>
      </c>
      <c r="D212" s="100">
        <v>90.93</v>
      </c>
      <c r="E212" s="100">
        <v>2.1</v>
      </c>
      <c r="F212" s="100">
        <v>2.73</v>
      </c>
      <c r="G212" s="100">
        <v>14.49</v>
      </c>
      <c r="H212" s="56"/>
      <c r="I212" s="56"/>
      <c r="J212" s="56"/>
    </row>
    <row r="213" spans="1:10" ht="15" customHeight="1">
      <c r="A213" s="43" t="s">
        <v>211</v>
      </c>
      <c r="B213" s="43" t="s">
        <v>25</v>
      </c>
      <c r="C213" s="17" t="s">
        <v>111</v>
      </c>
      <c r="D213" s="100">
        <v>58.43</v>
      </c>
      <c r="E213" s="100">
        <v>2.13</v>
      </c>
      <c r="F213" s="100">
        <v>0.83</v>
      </c>
      <c r="G213" s="100">
        <v>10.63</v>
      </c>
      <c r="H213" s="56"/>
      <c r="I213" s="56"/>
      <c r="J213" s="56"/>
    </row>
    <row r="214" spans="1:10" ht="15" customHeight="1">
      <c r="A214" s="108" t="s">
        <v>11</v>
      </c>
      <c r="B214" s="110"/>
      <c r="C214" s="12"/>
      <c r="D214" s="15">
        <f>SUM(D207:D213)</f>
        <v>767.86</v>
      </c>
      <c r="E214" s="15">
        <f>SUM(E207:E213)</f>
        <v>16.83</v>
      </c>
      <c r="F214" s="15">
        <f>SUM(F207:F213)</f>
        <v>28.939999999999998</v>
      </c>
      <c r="G214" s="15">
        <f>SUM(G207:G213)</f>
        <v>110.03999999999999</v>
      </c>
      <c r="H214" s="56"/>
      <c r="I214" s="56"/>
      <c r="J214" s="56"/>
    </row>
    <row r="215" spans="1:10" ht="15" customHeight="1">
      <c r="A215" s="108" t="s">
        <v>40</v>
      </c>
      <c r="B215" s="110"/>
      <c r="C215" s="108"/>
      <c r="D215" s="109"/>
      <c r="E215" s="109"/>
      <c r="F215" s="109"/>
      <c r="G215" s="110"/>
      <c r="H215" s="56"/>
      <c r="I215" s="56"/>
      <c r="J215" s="56"/>
    </row>
    <row r="216" spans="1:11" ht="15" customHeight="1">
      <c r="A216" s="43" t="s">
        <v>238</v>
      </c>
      <c r="B216" s="43" t="s">
        <v>201</v>
      </c>
      <c r="C216" s="17" t="s">
        <v>108</v>
      </c>
      <c r="D216" s="100">
        <f>(E216*4)+(F216*9)+(G216*4)</f>
        <v>143.60000000000002</v>
      </c>
      <c r="E216" s="100">
        <v>6.1</v>
      </c>
      <c r="F216" s="100">
        <v>6</v>
      </c>
      <c r="G216" s="100">
        <v>16.3</v>
      </c>
      <c r="H216" s="56"/>
      <c r="I216" s="56"/>
      <c r="J216" s="56"/>
      <c r="K216" s="56"/>
    </row>
    <row r="217" spans="1:11" ht="15" customHeight="1">
      <c r="A217" s="43" t="s">
        <v>276</v>
      </c>
      <c r="B217" s="43" t="s">
        <v>199</v>
      </c>
      <c r="C217" s="17" t="s">
        <v>109</v>
      </c>
      <c r="D217" s="100">
        <f>(E217*4)+(F217*9)+(G217*4)</f>
        <v>52.8</v>
      </c>
      <c r="E217" s="100">
        <v>0.2</v>
      </c>
      <c r="F217" s="100">
        <v>0</v>
      </c>
      <c r="G217" s="100">
        <v>13</v>
      </c>
      <c r="H217" s="56"/>
      <c r="I217" s="56"/>
      <c r="J217" s="56"/>
      <c r="K217" s="56"/>
    </row>
    <row r="218" spans="1:10" ht="15" customHeight="1">
      <c r="A218" s="87" t="s">
        <v>211</v>
      </c>
      <c r="B218" s="43" t="s">
        <v>25</v>
      </c>
      <c r="C218" s="17" t="s">
        <v>111</v>
      </c>
      <c r="D218" s="100">
        <v>58.43</v>
      </c>
      <c r="E218" s="100">
        <v>2.13</v>
      </c>
      <c r="F218" s="100">
        <v>0.83</v>
      </c>
      <c r="G218" s="100">
        <v>10.63</v>
      </c>
      <c r="H218" s="56"/>
      <c r="I218" s="56"/>
      <c r="J218" s="56"/>
    </row>
    <row r="219" spans="1:9" ht="15" customHeight="1">
      <c r="A219" s="43" t="s">
        <v>211</v>
      </c>
      <c r="B219" s="43" t="s">
        <v>26</v>
      </c>
      <c r="C219" s="17" t="s">
        <v>110</v>
      </c>
      <c r="D219" s="100">
        <f>(E219*4)+(F219*9)+(G219*4)</f>
        <v>90.93</v>
      </c>
      <c r="E219" s="100">
        <v>2.1</v>
      </c>
      <c r="F219" s="100">
        <v>2.73</v>
      </c>
      <c r="G219" s="100">
        <v>14.49</v>
      </c>
      <c r="H219" s="56"/>
      <c r="I219" s="56"/>
    </row>
    <row r="220" spans="1:8" ht="15" customHeight="1">
      <c r="A220" s="43" t="s">
        <v>211</v>
      </c>
      <c r="B220" s="43" t="s">
        <v>187</v>
      </c>
      <c r="C220" s="17" t="s">
        <v>153</v>
      </c>
      <c r="D220" s="100">
        <f>(E220*4)+(F220*9)+(G220*4)</f>
        <v>37.8</v>
      </c>
      <c r="E220" s="100">
        <v>0.9</v>
      </c>
      <c r="F220" s="100">
        <v>0.2</v>
      </c>
      <c r="G220" s="100">
        <v>8.1</v>
      </c>
      <c r="H220" s="56"/>
    </row>
    <row r="221" spans="1:10" ht="15" customHeight="1">
      <c r="A221" s="108" t="s">
        <v>23</v>
      </c>
      <c r="B221" s="110"/>
      <c r="C221" s="12"/>
      <c r="D221" s="15">
        <v>330.76</v>
      </c>
      <c r="E221" s="15">
        <v>11.23</v>
      </c>
      <c r="F221" s="15">
        <v>9.76</v>
      </c>
      <c r="G221" s="15">
        <v>49.52</v>
      </c>
      <c r="H221" s="56"/>
      <c r="I221" s="56"/>
      <c r="J221" s="56"/>
    </row>
    <row r="222" spans="1:10" ht="15" customHeight="1">
      <c r="A222" s="108" t="s">
        <v>17</v>
      </c>
      <c r="B222" s="110"/>
      <c r="C222" s="12"/>
      <c r="D222" s="15"/>
      <c r="E222" s="15"/>
      <c r="F222" s="15"/>
      <c r="G222" s="15"/>
      <c r="H222" s="56"/>
      <c r="I222" s="56"/>
      <c r="J222" s="56"/>
    </row>
    <row r="223" spans="1:11" ht="15" customHeight="1">
      <c r="A223" s="87" t="s">
        <v>277</v>
      </c>
      <c r="B223" s="43" t="s">
        <v>149</v>
      </c>
      <c r="C223" s="18" t="s">
        <v>139</v>
      </c>
      <c r="D223" s="100">
        <v>195.81</v>
      </c>
      <c r="E223" s="100">
        <v>5.4</v>
      </c>
      <c r="F223" s="100">
        <v>6.69</v>
      </c>
      <c r="G223" s="100">
        <v>28.5</v>
      </c>
      <c r="H223" s="56"/>
      <c r="I223" s="56"/>
      <c r="J223" s="56"/>
      <c r="K223" s="56"/>
    </row>
    <row r="224" spans="1:11" ht="15" customHeight="1">
      <c r="A224" s="88" t="s">
        <v>239</v>
      </c>
      <c r="B224" s="3" t="s">
        <v>150</v>
      </c>
      <c r="C224" s="18" t="s">
        <v>109</v>
      </c>
      <c r="D224" s="100">
        <f>(E224*4)+(F224*9)+(G224*4)</f>
        <v>67.7</v>
      </c>
      <c r="E224" s="100">
        <v>1</v>
      </c>
      <c r="F224" s="100">
        <v>0.1</v>
      </c>
      <c r="G224" s="100">
        <v>15.7</v>
      </c>
      <c r="H224" s="56"/>
      <c r="I224" s="56"/>
      <c r="J224" s="56"/>
      <c r="K224" s="56"/>
    </row>
    <row r="225" spans="1:10" ht="15" customHeight="1">
      <c r="A225" s="119" t="s">
        <v>15</v>
      </c>
      <c r="B225" s="119"/>
      <c r="C225" s="18"/>
      <c r="D225" s="15">
        <f>SUM(D223:D224)</f>
        <v>263.51</v>
      </c>
      <c r="E225" s="15">
        <f>SUM(E223:E224)</f>
        <v>6.4</v>
      </c>
      <c r="F225" s="15">
        <f>SUM(F223:F224)</f>
        <v>6.79</v>
      </c>
      <c r="G225" s="15">
        <f>SUM(G223:G224)</f>
        <v>44.2</v>
      </c>
      <c r="H225" s="56"/>
      <c r="I225" s="56"/>
      <c r="J225" s="56"/>
    </row>
    <row r="226" spans="2:10" ht="15" customHeight="1">
      <c r="B226" s="40"/>
      <c r="C226" s="22"/>
      <c r="D226" s="16">
        <v>1711.36</v>
      </c>
      <c r="E226" s="16">
        <f>E225+E221+E214+E205</f>
        <v>43.96</v>
      </c>
      <c r="F226" s="16">
        <f>F225+F221+F214+F205</f>
        <v>52.449999999999996</v>
      </c>
      <c r="G226" s="16">
        <f>G225+G221+G214+G205</f>
        <v>265.90999999999997</v>
      </c>
      <c r="H226" s="56"/>
      <c r="I226" s="56"/>
      <c r="J226" s="56"/>
    </row>
    <row r="227" spans="2:10" ht="57" customHeight="1">
      <c r="B227" s="114">
        <v>8</v>
      </c>
      <c r="C227" s="114"/>
      <c r="D227" s="114"/>
      <c r="E227" s="114"/>
      <c r="F227" s="114"/>
      <c r="G227" s="114"/>
      <c r="H227" s="56"/>
      <c r="I227" s="56"/>
      <c r="J227" s="56"/>
    </row>
    <row r="228" spans="2:10" ht="1.5" customHeight="1">
      <c r="B228" s="6"/>
      <c r="C228" s="24"/>
      <c r="D228" s="35"/>
      <c r="E228" s="35"/>
      <c r="F228" s="35"/>
      <c r="G228" s="35"/>
      <c r="H228" s="56"/>
      <c r="I228" s="56"/>
      <c r="J228" s="56"/>
    </row>
    <row r="229" spans="1:10" ht="37.5" customHeight="1">
      <c r="A229" s="94" t="s">
        <v>223</v>
      </c>
      <c r="B229" s="99" t="s">
        <v>0</v>
      </c>
      <c r="C229" s="11" t="s">
        <v>77</v>
      </c>
      <c r="D229" s="130" t="s">
        <v>41</v>
      </c>
      <c r="E229" s="2" t="s">
        <v>30</v>
      </c>
      <c r="F229" s="2" t="s">
        <v>35</v>
      </c>
      <c r="G229" s="2" t="s">
        <v>36</v>
      </c>
      <c r="H229" s="56"/>
      <c r="I229" s="56"/>
      <c r="J229" s="56"/>
    </row>
    <row r="230" spans="1:10" ht="15" customHeight="1">
      <c r="A230" s="109" t="s">
        <v>2</v>
      </c>
      <c r="B230" s="110"/>
      <c r="C230" s="12"/>
      <c r="D230" s="100"/>
      <c r="E230" s="100"/>
      <c r="F230" s="100"/>
      <c r="G230" s="100"/>
      <c r="H230" s="56"/>
      <c r="I230" s="56"/>
      <c r="J230" s="56"/>
    </row>
    <row r="231" spans="1:11" ht="15" customHeight="1">
      <c r="A231" s="87" t="s">
        <v>278</v>
      </c>
      <c r="B231" s="43" t="s">
        <v>188</v>
      </c>
      <c r="C231" s="18" t="s">
        <v>109</v>
      </c>
      <c r="D231" s="34">
        <f>(E231*4)+(F231*9)+(G231*4)</f>
        <v>212.2</v>
      </c>
      <c r="E231" s="34">
        <v>2.2</v>
      </c>
      <c r="F231" s="34">
        <v>2.6</v>
      </c>
      <c r="G231" s="34">
        <v>45</v>
      </c>
      <c r="H231" s="56"/>
      <c r="I231" s="56"/>
      <c r="J231" s="56"/>
      <c r="K231" s="56"/>
    </row>
    <row r="232" spans="1:10" ht="15" customHeight="1">
      <c r="A232" s="87" t="s">
        <v>279</v>
      </c>
      <c r="B232" s="43" t="s">
        <v>68</v>
      </c>
      <c r="C232" s="30" t="s">
        <v>109</v>
      </c>
      <c r="D232" s="34">
        <f>(E232*4)+(F232*9)+(G232*4)</f>
        <v>1.2000000000000002</v>
      </c>
      <c r="E232" s="100">
        <v>0.2</v>
      </c>
      <c r="F232" s="100">
        <v>0</v>
      </c>
      <c r="G232" s="100">
        <v>0.1</v>
      </c>
      <c r="H232" s="56"/>
      <c r="I232" s="56"/>
      <c r="J232" s="56"/>
    </row>
    <row r="233" spans="1:10" ht="15" customHeight="1">
      <c r="A233" s="87" t="s">
        <v>227</v>
      </c>
      <c r="B233" s="43" t="s">
        <v>124</v>
      </c>
      <c r="C233" s="17" t="s">
        <v>141</v>
      </c>
      <c r="D233" s="34">
        <f>(E233*4)+(F233*9)+(G233*4)</f>
        <v>72.4</v>
      </c>
      <c r="E233" s="100">
        <v>4.6</v>
      </c>
      <c r="F233" s="100">
        <v>6</v>
      </c>
      <c r="G233" s="100">
        <v>0</v>
      </c>
      <c r="H233" s="56"/>
      <c r="I233" s="56"/>
      <c r="J233" s="56"/>
    </row>
    <row r="234" spans="1:14" s="71" customFormat="1" ht="15" customHeight="1">
      <c r="A234" s="96" t="s">
        <v>221</v>
      </c>
      <c r="B234" s="8" t="s">
        <v>135</v>
      </c>
      <c r="C234" s="23" t="s">
        <v>141</v>
      </c>
      <c r="D234" s="53">
        <f>(E234*4)+(F234*9)+(G234*4)</f>
        <v>52.199999999999996</v>
      </c>
      <c r="E234" s="47">
        <v>1.5</v>
      </c>
      <c r="F234" s="47">
        <v>0.6</v>
      </c>
      <c r="G234" s="47">
        <v>10.2</v>
      </c>
      <c r="H234" s="61"/>
      <c r="I234" s="61"/>
      <c r="J234" s="61"/>
      <c r="K234" s="61"/>
      <c r="L234" s="70"/>
      <c r="M234" s="70"/>
      <c r="N234" s="70"/>
    </row>
    <row r="235" spans="1:10" ht="15" customHeight="1">
      <c r="A235" s="87" t="s">
        <v>280</v>
      </c>
      <c r="B235" s="43"/>
      <c r="C235" s="18"/>
      <c r="D235" s="15">
        <f>SUM(D231:D234)</f>
        <v>337.99999999999994</v>
      </c>
      <c r="E235" s="15">
        <f>SUM(E231:E234)</f>
        <v>8.5</v>
      </c>
      <c r="F235" s="15">
        <f>SUM(F231:F234)</f>
        <v>9.2</v>
      </c>
      <c r="G235" s="15">
        <f>SUM(G231:G234)</f>
        <v>55.3</v>
      </c>
      <c r="H235" s="56"/>
      <c r="I235" s="56"/>
      <c r="J235" s="56"/>
    </row>
    <row r="236" spans="1:10" ht="15" customHeight="1">
      <c r="A236" s="108" t="s">
        <v>16</v>
      </c>
      <c r="B236" s="110"/>
      <c r="C236" s="12"/>
      <c r="D236" s="100"/>
      <c r="E236" s="100"/>
      <c r="F236" s="100"/>
      <c r="G236" s="100"/>
      <c r="H236" s="56"/>
      <c r="I236" s="56"/>
      <c r="J236" s="56"/>
    </row>
    <row r="237" spans="1:10" ht="15" customHeight="1">
      <c r="A237" s="87"/>
      <c r="B237" s="43" t="s">
        <v>175</v>
      </c>
      <c r="C237" s="18" t="s">
        <v>109</v>
      </c>
      <c r="D237" s="100">
        <f>(E237*4)+(F237*9)+(G237*4)</f>
        <v>90</v>
      </c>
      <c r="E237" s="100">
        <v>2.7</v>
      </c>
      <c r="F237" s="100">
        <v>3</v>
      </c>
      <c r="G237" s="100">
        <v>13.05</v>
      </c>
      <c r="H237" s="56"/>
      <c r="I237" s="56"/>
      <c r="J237" s="56"/>
    </row>
    <row r="238" spans="1:10" ht="15" customHeight="1">
      <c r="A238" s="108" t="s">
        <v>10</v>
      </c>
      <c r="B238" s="110"/>
      <c r="C238" s="12"/>
      <c r="D238" s="15">
        <f>D235+D237</f>
        <v>427.99999999999994</v>
      </c>
      <c r="E238" s="15">
        <f>E235+E237</f>
        <v>11.2</v>
      </c>
      <c r="F238" s="15">
        <f>F235+F237</f>
        <v>12.2</v>
      </c>
      <c r="G238" s="15">
        <f>G235+G237</f>
        <v>68.35</v>
      </c>
      <c r="H238" s="56"/>
      <c r="I238" s="56"/>
      <c r="J238" s="56"/>
    </row>
    <row r="239" spans="1:10" ht="15" customHeight="1">
      <c r="A239" s="108" t="s">
        <v>3</v>
      </c>
      <c r="B239" s="110"/>
      <c r="C239" s="12"/>
      <c r="D239" s="100"/>
      <c r="E239" s="100"/>
      <c r="F239" s="100"/>
      <c r="G239" s="100"/>
      <c r="H239" s="56"/>
      <c r="I239" s="56"/>
      <c r="J239" s="56"/>
    </row>
    <row r="240" spans="1:10" ht="15" customHeight="1">
      <c r="A240" s="87" t="s">
        <v>281</v>
      </c>
      <c r="B240" s="43" t="s">
        <v>155</v>
      </c>
      <c r="C240" s="18" t="s">
        <v>139</v>
      </c>
      <c r="D240" s="100">
        <f>(E240*4)+(F240*9)+(G240*4)</f>
        <v>18.08</v>
      </c>
      <c r="E240" s="34">
        <v>1.42</v>
      </c>
      <c r="F240" s="34">
        <v>0.08</v>
      </c>
      <c r="G240" s="34">
        <v>2.92</v>
      </c>
      <c r="H240" s="56"/>
      <c r="I240" s="56"/>
      <c r="J240" s="56"/>
    </row>
    <row r="241" spans="1:10" ht="15" customHeight="1">
      <c r="A241" s="87" t="s">
        <v>282</v>
      </c>
      <c r="B241" s="43" t="s">
        <v>190</v>
      </c>
      <c r="C241" s="18" t="s">
        <v>109</v>
      </c>
      <c r="D241" s="100">
        <f>(E241*4)+(F241*9)+(G241*4)</f>
        <v>115.53999999999999</v>
      </c>
      <c r="E241" s="34">
        <v>5.12</v>
      </c>
      <c r="F241" s="34">
        <v>5.78</v>
      </c>
      <c r="G241" s="34">
        <v>10.76</v>
      </c>
      <c r="H241" s="56"/>
      <c r="I241" s="56"/>
      <c r="J241" s="56"/>
    </row>
    <row r="242" spans="1:10" ht="15" customHeight="1">
      <c r="A242" s="87" t="s">
        <v>283</v>
      </c>
      <c r="B242" s="43" t="s">
        <v>156</v>
      </c>
      <c r="C242" s="18" t="s">
        <v>96</v>
      </c>
      <c r="D242" s="100">
        <f>(E242*4)+(F242*9)+(G242*4)</f>
        <v>113.12</v>
      </c>
      <c r="E242" s="34">
        <v>5.86</v>
      </c>
      <c r="F242" s="34">
        <v>3.28</v>
      </c>
      <c r="G242" s="34">
        <v>15.04</v>
      </c>
      <c r="H242" s="56"/>
      <c r="I242" s="56"/>
      <c r="J242" s="56"/>
    </row>
    <row r="243" spans="1:10" ht="15" customHeight="1">
      <c r="A243" s="87" t="s">
        <v>284</v>
      </c>
      <c r="B243" s="43" t="s">
        <v>202</v>
      </c>
      <c r="C243" s="17" t="s">
        <v>144</v>
      </c>
      <c r="D243" s="100">
        <v>100.27</v>
      </c>
      <c r="E243" s="34">
        <v>0.43</v>
      </c>
      <c r="F243" s="34">
        <v>0.23</v>
      </c>
      <c r="G243" s="34">
        <v>24.13</v>
      </c>
      <c r="H243" s="56"/>
      <c r="I243" s="56"/>
      <c r="J243" s="56"/>
    </row>
    <row r="244" spans="1:10" ht="15" customHeight="1">
      <c r="A244" s="43" t="s">
        <v>211</v>
      </c>
      <c r="B244" s="43" t="s">
        <v>6</v>
      </c>
      <c r="C244" s="17" t="s">
        <v>111</v>
      </c>
      <c r="D244" s="100">
        <v>58.43</v>
      </c>
      <c r="E244" s="100">
        <v>2.13</v>
      </c>
      <c r="F244" s="100">
        <v>0.83</v>
      </c>
      <c r="G244" s="100">
        <v>10.63</v>
      </c>
      <c r="H244" s="56"/>
      <c r="I244" s="56"/>
      <c r="J244" s="56"/>
    </row>
    <row r="245" spans="1:10" ht="15" customHeight="1">
      <c r="A245" s="43" t="s">
        <v>211</v>
      </c>
      <c r="B245" s="43" t="s">
        <v>177</v>
      </c>
      <c r="C245" s="17" t="s">
        <v>110</v>
      </c>
      <c r="D245" s="100">
        <f>(E245*4)+(F245*9)+(G245*4)</f>
        <v>90.93</v>
      </c>
      <c r="E245" s="100">
        <v>2.1</v>
      </c>
      <c r="F245" s="100">
        <v>2.73</v>
      </c>
      <c r="G245" s="100">
        <v>14.49</v>
      </c>
      <c r="H245" s="56"/>
      <c r="I245" s="56"/>
      <c r="J245" s="56"/>
    </row>
    <row r="246" spans="1:10" ht="15" customHeight="1">
      <c r="A246" s="43" t="s">
        <v>285</v>
      </c>
      <c r="B246" s="8" t="s">
        <v>189</v>
      </c>
      <c r="C246" s="23" t="s">
        <v>108</v>
      </c>
      <c r="D246" s="47">
        <f>(E246*4)+(F246*9)+(G246*4)</f>
        <v>90.80000000000001</v>
      </c>
      <c r="E246" s="53">
        <v>4.5</v>
      </c>
      <c r="F246" s="53">
        <v>5.6</v>
      </c>
      <c r="G246" s="53">
        <v>5.6</v>
      </c>
      <c r="H246" s="56"/>
      <c r="I246" s="56"/>
      <c r="J246" s="56"/>
    </row>
    <row r="247" spans="1:10" ht="15" customHeight="1">
      <c r="A247" s="108" t="s">
        <v>11</v>
      </c>
      <c r="B247" s="110"/>
      <c r="C247" s="12"/>
      <c r="D247" s="15">
        <f>SUM(D240:D246)</f>
        <v>587.1700000000001</v>
      </c>
      <c r="E247" s="15">
        <f>SUM(E240:E246)</f>
        <v>21.560000000000002</v>
      </c>
      <c r="F247" s="15">
        <f>SUM(F240:F246)</f>
        <v>18.53</v>
      </c>
      <c r="G247" s="15">
        <f>SUM(G240:G246)</f>
        <v>83.57</v>
      </c>
      <c r="H247" s="56"/>
      <c r="I247" s="56"/>
      <c r="J247" s="56"/>
    </row>
    <row r="248" spans="1:10" ht="15" customHeight="1">
      <c r="A248" s="108" t="s">
        <v>40</v>
      </c>
      <c r="B248" s="110"/>
      <c r="C248" s="108"/>
      <c r="D248" s="109"/>
      <c r="E248" s="109"/>
      <c r="F248" s="109"/>
      <c r="G248" s="110"/>
      <c r="H248" s="56"/>
      <c r="I248" s="56"/>
      <c r="J248" s="56"/>
    </row>
    <row r="249" spans="1:11" ht="15" customHeight="1">
      <c r="A249" s="43" t="s">
        <v>248</v>
      </c>
      <c r="B249" s="43" t="s">
        <v>157</v>
      </c>
      <c r="C249" s="17" t="s">
        <v>108</v>
      </c>
      <c r="D249" s="100">
        <f>(E249*4)+(F249*9)+(G249*4)</f>
        <v>205.70000000000002</v>
      </c>
      <c r="E249" s="34">
        <v>7</v>
      </c>
      <c r="F249" s="34">
        <v>15.3</v>
      </c>
      <c r="G249" s="34">
        <v>10</v>
      </c>
      <c r="H249" s="56"/>
      <c r="I249" s="56"/>
      <c r="J249" s="56"/>
      <c r="K249" s="56"/>
    </row>
    <row r="250" spans="1:11" ht="15" customHeight="1">
      <c r="A250" s="43" t="s">
        <v>232</v>
      </c>
      <c r="B250" s="43" t="s">
        <v>206</v>
      </c>
      <c r="C250" s="17" t="s">
        <v>109</v>
      </c>
      <c r="D250" s="100">
        <f>(E250*4)+(F250*9)+(G250*4)</f>
        <v>32.9</v>
      </c>
      <c r="E250" s="34">
        <v>0.1</v>
      </c>
      <c r="F250" s="34">
        <v>0.1</v>
      </c>
      <c r="G250" s="34">
        <v>7.9</v>
      </c>
      <c r="H250" s="56"/>
      <c r="I250" s="56"/>
      <c r="J250" s="56"/>
      <c r="K250" s="56"/>
    </row>
    <row r="251" spans="1:11" ht="15" customHeight="1">
      <c r="A251" s="97" t="s">
        <v>221</v>
      </c>
      <c r="B251" s="43" t="s">
        <v>6</v>
      </c>
      <c r="C251" s="17" t="s">
        <v>111</v>
      </c>
      <c r="D251" s="100">
        <v>58.43</v>
      </c>
      <c r="E251" s="34">
        <v>2.13</v>
      </c>
      <c r="F251" s="34">
        <v>0.83</v>
      </c>
      <c r="G251" s="34">
        <v>10.63</v>
      </c>
      <c r="H251" s="56"/>
      <c r="I251" s="56"/>
      <c r="J251" s="56"/>
      <c r="K251" s="56"/>
    </row>
    <row r="252" spans="1:10" ht="15" customHeight="1">
      <c r="A252" s="97" t="s">
        <v>211</v>
      </c>
      <c r="B252" s="43" t="s">
        <v>26</v>
      </c>
      <c r="C252" s="17" t="s">
        <v>110</v>
      </c>
      <c r="D252" s="100">
        <f>(E252*4)+(F252*9)+(G252*4)</f>
        <v>90.93</v>
      </c>
      <c r="E252" s="100">
        <v>2.1</v>
      </c>
      <c r="F252" s="100">
        <v>2.73</v>
      </c>
      <c r="G252" s="100">
        <v>14.49</v>
      </c>
      <c r="H252" s="56"/>
      <c r="I252" s="56"/>
      <c r="J252" s="56"/>
    </row>
    <row r="253" spans="1:10" ht="15" customHeight="1">
      <c r="A253" s="40" t="s">
        <v>211</v>
      </c>
      <c r="B253" s="43" t="s">
        <v>158</v>
      </c>
      <c r="C253" s="17" t="s">
        <v>153</v>
      </c>
      <c r="D253" s="100">
        <f>(E253*4)+(F253*9)+(G253*4)</f>
        <v>94.5</v>
      </c>
      <c r="E253" s="100">
        <v>1.5</v>
      </c>
      <c r="F253" s="100">
        <v>0.5</v>
      </c>
      <c r="G253" s="100">
        <v>21</v>
      </c>
      <c r="H253" s="56"/>
      <c r="I253" s="56"/>
      <c r="J253" s="56"/>
    </row>
    <row r="254" spans="1:10" ht="15" customHeight="1">
      <c r="A254" s="108" t="s">
        <v>20</v>
      </c>
      <c r="B254" s="110"/>
      <c r="C254" s="12"/>
      <c r="D254" s="15">
        <f>SUM(D249:D253)</f>
        <v>482.46000000000004</v>
      </c>
      <c r="E254" s="15">
        <f>SUM(E249:E253)</f>
        <v>12.83</v>
      </c>
      <c r="F254" s="15">
        <f>SUM(F249:F253)</f>
        <v>19.46</v>
      </c>
      <c r="G254" s="15">
        <f>SUM(G249:G253)</f>
        <v>64.02000000000001</v>
      </c>
      <c r="H254" s="56"/>
      <c r="I254" s="56"/>
      <c r="J254" s="56"/>
    </row>
    <row r="255" spans="1:10" ht="15" customHeight="1">
      <c r="A255" s="108" t="s">
        <v>18</v>
      </c>
      <c r="B255" s="110"/>
      <c r="C255" s="12"/>
      <c r="D255" s="100"/>
      <c r="E255" s="100"/>
      <c r="F255" s="100"/>
      <c r="G255" s="100"/>
      <c r="H255" s="56"/>
      <c r="I255" s="56"/>
      <c r="J255" s="56"/>
    </row>
    <row r="256" spans="1:11" ht="15" customHeight="1">
      <c r="A256" s="43" t="s">
        <v>286</v>
      </c>
      <c r="B256" s="43" t="s">
        <v>288</v>
      </c>
      <c r="C256" s="18" t="s">
        <v>48</v>
      </c>
      <c r="D256" s="34">
        <f>(E256*4)+(F256*9)+(G256*4)</f>
        <v>233.4</v>
      </c>
      <c r="E256" s="100">
        <v>7.4</v>
      </c>
      <c r="F256" s="100">
        <v>17.8</v>
      </c>
      <c r="G256" s="100">
        <v>10.9</v>
      </c>
      <c r="H256" s="56"/>
      <c r="I256" s="56"/>
      <c r="J256" s="56"/>
      <c r="K256" s="56"/>
    </row>
    <row r="257" spans="1:10" ht="15" customHeight="1">
      <c r="A257" s="43" t="s">
        <v>287</v>
      </c>
      <c r="B257" s="43" t="s">
        <v>70</v>
      </c>
      <c r="C257" s="18" t="s">
        <v>5</v>
      </c>
      <c r="D257" s="34">
        <f>(E257*4)+(F257*9)+(G257*4)</f>
        <v>135.03</v>
      </c>
      <c r="E257" s="100">
        <v>5.52</v>
      </c>
      <c r="F257" s="100">
        <v>2.79</v>
      </c>
      <c r="G257" s="100">
        <v>21.96</v>
      </c>
      <c r="H257" s="56"/>
      <c r="I257" s="56"/>
      <c r="J257" s="56"/>
    </row>
    <row r="258" spans="1:10" ht="15" customHeight="1">
      <c r="A258" s="119" t="s">
        <v>15</v>
      </c>
      <c r="B258" s="119"/>
      <c r="C258" s="26"/>
      <c r="D258" s="15">
        <f>SUM(D256:D257)</f>
        <v>368.43</v>
      </c>
      <c r="E258" s="15">
        <f>SUM(E256:E257)</f>
        <v>12.92</v>
      </c>
      <c r="F258" s="15">
        <f>SUM(F256:F257)</f>
        <v>20.59</v>
      </c>
      <c r="G258" s="15">
        <f>SUM(G256:G257)</f>
        <v>32.86</v>
      </c>
      <c r="H258" s="56"/>
      <c r="I258" s="56"/>
      <c r="J258" s="56"/>
    </row>
    <row r="259" spans="2:10" ht="15" customHeight="1">
      <c r="B259" s="42"/>
      <c r="C259" s="26"/>
      <c r="D259" s="16">
        <f>D258+D254+D247+D238</f>
        <v>1866.0600000000002</v>
      </c>
      <c r="E259" s="16">
        <f>E258+E254+E247+E238</f>
        <v>58.510000000000005</v>
      </c>
      <c r="F259" s="16">
        <f>F258+F254+F247+F238</f>
        <v>70.78</v>
      </c>
      <c r="G259" s="16">
        <f>G258+G254+G247+G238</f>
        <v>248.79999999999998</v>
      </c>
      <c r="H259" s="56"/>
      <c r="I259" s="56"/>
      <c r="J259" s="56"/>
    </row>
    <row r="260" spans="2:10" ht="42" customHeight="1">
      <c r="B260" s="107">
        <v>9</v>
      </c>
      <c r="C260" s="107"/>
      <c r="D260" s="107"/>
      <c r="E260" s="107"/>
      <c r="F260" s="107"/>
      <c r="G260" s="107"/>
      <c r="H260" s="56"/>
      <c r="I260" s="56"/>
      <c r="J260" s="56"/>
    </row>
    <row r="261" spans="1:10" ht="39" customHeight="1">
      <c r="A261" s="94" t="s">
        <v>223</v>
      </c>
      <c r="B261" s="99" t="s">
        <v>0</v>
      </c>
      <c r="C261" s="11" t="s">
        <v>77</v>
      </c>
      <c r="D261" s="130" t="s">
        <v>41</v>
      </c>
      <c r="E261" s="2" t="s">
        <v>30</v>
      </c>
      <c r="F261" s="2" t="s">
        <v>35</v>
      </c>
      <c r="G261" s="2" t="s">
        <v>36</v>
      </c>
      <c r="H261" s="56"/>
      <c r="I261" s="56"/>
      <c r="J261" s="56"/>
    </row>
    <row r="262" spans="1:10" ht="21.75" customHeight="1">
      <c r="A262" s="109" t="s">
        <v>2</v>
      </c>
      <c r="B262" s="110"/>
      <c r="C262" s="12"/>
      <c r="D262" s="100"/>
      <c r="E262" s="100"/>
      <c r="F262" s="100"/>
      <c r="G262" s="100"/>
      <c r="H262" s="56"/>
      <c r="I262" s="56"/>
      <c r="J262" s="56"/>
    </row>
    <row r="263" spans="1:11" ht="17.25" customHeight="1">
      <c r="A263" s="87" t="s">
        <v>289</v>
      </c>
      <c r="B263" s="43" t="s">
        <v>192</v>
      </c>
      <c r="C263" s="17" t="s">
        <v>109</v>
      </c>
      <c r="D263" s="100">
        <f>(E263*4)+(F263*9)+(G263*4)</f>
        <v>213.3</v>
      </c>
      <c r="E263" s="34">
        <v>5.6</v>
      </c>
      <c r="F263" s="34">
        <v>2.1</v>
      </c>
      <c r="G263" s="34">
        <v>43</v>
      </c>
      <c r="H263" s="56"/>
      <c r="I263" s="56"/>
      <c r="J263" s="56"/>
      <c r="K263" s="56"/>
    </row>
    <row r="264" spans="1:10" ht="17.25" customHeight="1">
      <c r="A264" s="87" t="s">
        <v>254</v>
      </c>
      <c r="B264" s="43" t="s">
        <v>191</v>
      </c>
      <c r="C264" s="17" t="s">
        <v>109</v>
      </c>
      <c r="D264" s="100">
        <f>(E264*4)+(F264*9)+(G264*4)</f>
        <v>28</v>
      </c>
      <c r="E264" s="100">
        <v>0.3</v>
      </c>
      <c r="F264" s="100">
        <v>0</v>
      </c>
      <c r="G264" s="100">
        <v>6.7</v>
      </c>
      <c r="H264" s="56"/>
      <c r="I264" s="56"/>
      <c r="J264" s="56"/>
    </row>
    <row r="265" spans="1:10" ht="17.25" customHeight="1">
      <c r="A265" s="87" t="s">
        <v>221</v>
      </c>
      <c r="B265" s="43" t="s">
        <v>101</v>
      </c>
      <c r="C265" s="17" t="s">
        <v>107</v>
      </c>
      <c r="D265" s="100">
        <f>(E265*4)+(F265*9)+(G265*4)</f>
        <v>54.89999999999999</v>
      </c>
      <c r="E265" s="34">
        <v>0.78</v>
      </c>
      <c r="F265" s="34">
        <v>3.78</v>
      </c>
      <c r="G265" s="34">
        <v>4.44</v>
      </c>
      <c r="H265" s="56"/>
      <c r="I265" s="56"/>
      <c r="J265" s="56"/>
    </row>
    <row r="266" spans="1:10" ht="17.25" customHeight="1">
      <c r="A266" s="87" t="s">
        <v>221</v>
      </c>
      <c r="B266" s="43" t="s">
        <v>135</v>
      </c>
      <c r="C266" s="17" t="s">
        <v>141</v>
      </c>
      <c r="D266" s="100">
        <f>(E266*4)+(F266*9)+(G266*4)</f>
        <v>52.199999999999996</v>
      </c>
      <c r="E266" s="34">
        <v>1.5</v>
      </c>
      <c r="F266" s="34">
        <v>0.6</v>
      </c>
      <c r="G266" s="34">
        <v>10.2</v>
      </c>
      <c r="H266" s="56"/>
      <c r="I266" s="56"/>
      <c r="J266" s="56"/>
    </row>
    <row r="267" spans="1:10" ht="17.25" customHeight="1">
      <c r="A267" s="87" t="s">
        <v>32</v>
      </c>
      <c r="B267" s="43"/>
      <c r="C267" s="18"/>
      <c r="D267" s="15">
        <f>SUM(D263:D266)</f>
        <v>348.4</v>
      </c>
      <c r="E267" s="15">
        <f>SUM(E263:E266)</f>
        <v>8.18</v>
      </c>
      <c r="F267" s="15">
        <f>SUM(F263:F266)</f>
        <v>6.4799999999999995</v>
      </c>
      <c r="G267" s="15">
        <f>SUM(G263:G266)</f>
        <v>64.34</v>
      </c>
      <c r="H267" s="56"/>
      <c r="I267" s="56"/>
      <c r="J267" s="56"/>
    </row>
    <row r="268" spans="1:10" ht="17.25" customHeight="1">
      <c r="A268" s="108" t="s">
        <v>21</v>
      </c>
      <c r="B268" s="110"/>
      <c r="C268" s="12"/>
      <c r="D268" s="100"/>
      <c r="E268" s="100"/>
      <c r="F268" s="100"/>
      <c r="G268" s="100"/>
      <c r="H268" s="56"/>
      <c r="I268" s="56"/>
      <c r="J268" s="56"/>
    </row>
    <row r="269" spans="1:10" ht="17.25" customHeight="1">
      <c r="A269" s="87"/>
      <c r="B269" s="43" t="s">
        <v>175</v>
      </c>
      <c r="C269" s="18" t="s">
        <v>109</v>
      </c>
      <c r="D269" s="100">
        <f>(E269*4)+(F269*9)+(G269*4)</f>
        <v>90</v>
      </c>
      <c r="E269" s="100">
        <v>2.7</v>
      </c>
      <c r="F269" s="100">
        <v>3</v>
      </c>
      <c r="G269" s="100">
        <v>13.05</v>
      </c>
      <c r="H269" s="56"/>
      <c r="I269" s="56"/>
      <c r="J269" s="56"/>
    </row>
    <row r="270" spans="1:10" ht="17.25" customHeight="1">
      <c r="A270" s="108" t="s">
        <v>10</v>
      </c>
      <c r="B270" s="110"/>
      <c r="C270" s="12"/>
      <c r="D270" s="15">
        <f>D267+D269</f>
        <v>438.4</v>
      </c>
      <c r="E270" s="15">
        <f>E267+E269</f>
        <v>10.879999999999999</v>
      </c>
      <c r="F270" s="15">
        <f>F267+F269</f>
        <v>9.48</v>
      </c>
      <c r="G270" s="15">
        <f>G267+G269</f>
        <v>77.39</v>
      </c>
      <c r="H270" s="56"/>
      <c r="I270" s="56"/>
      <c r="J270" s="56"/>
    </row>
    <row r="271" spans="1:10" ht="17.25" customHeight="1">
      <c r="A271" s="108" t="s">
        <v>3</v>
      </c>
      <c r="B271" s="110"/>
      <c r="C271" s="12"/>
      <c r="D271" s="100"/>
      <c r="E271" s="15"/>
      <c r="F271" s="15"/>
      <c r="G271" s="15"/>
      <c r="H271" s="56"/>
      <c r="I271" s="56"/>
      <c r="J271" s="56"/>
    </row>
    <row r="272" spans="1:11" ht="17.25" customHeight="1">
      <c r="A272" s="87" t="s">
        <v>256</v>
      </c>
      <c r="B272" s="43" t="s">
        <v>182</v>
      </c>
      <c r="C272" s="27" t="s">
        <v>139</v>
      </c>
      <c r="D272" s="100">
        <f aca="true" t="shared" si="2" ref="D272:D277">(E272*4)+(F272*9)+(G272*4)</f>
        <v>38.25</v>
      </c>
      <c r="E272" s="34">
        <v>0.67</v>
      </c>
      <c r="F272" s="34">
        <v>2.25</v>
      </c>
      <c r="G272" s="34">
        <v>3.83</v>
      </c>
      <c r="H272" s="56"/>
      <c r="I272" s="56"/>
      <c r="J272" s="56"/>
      <c r="K272" s="56"/>
    </row>
    <row r="273" spans="1:11" ht="17.25" customHeight="1">
      <c r="A273" s="87" t="s">
        <v>262</v>
      </c>
      <c r="B273" s="43" t="s">
        <v>164</v>
      </c>
      <c r="C273" s="18" t="s">
        <v>109</v>
      </c>
      <c r="D273" s="100">
        <f t="shared" si="2"/>
        <v>91.94</v>
      </c>
      <c r="E273" s="34">
        <v>4.62</v>
      </c>
      <c r="F273" s="34">
        <v>5.62</v>
      </c>
      <c r="G273" s="34">
        <v>5.72</v>
      </c>
      <c r="H273" s="56"/>
      <c r="I273" s="56"/>
      <c r="J273" s="56"/>
      <c r="K273" s="56"/>
    </row>
    <row r="274" spans="1:11" ht="17.25" customHeight="1">
      <c r="A274" s="87" t="s">
        <v>290</v>
      </c>
      <c r="B274" s="43" t="s">
        <v>160</v>
      </c>
      <c r="C274" s="18" t="s">
        <v>108</v>
      </c>
      <c r="D274" s="100">
        <f t="shared" si="2"/>
        <v>179.7</v>
      </c>
      <c r="E274" s="100">
        <v>4.7</v>
      </c>
      <c r="F274" s="100">
        <v>6.1</v>
      </c>
      <c r="G274" s="100">
        <v>26.5</v>
      </c>
      <c r="H274" s="56"/>
      <c r="I274" s="56"/>
      <c r="J274" s="56"/>
      <c r="K274" s="56"/>
    </row>
    <row r="275" spans="1:11" ht="17.25" customHeight="1">
      <c r="A275" s="87" t="s">
        <v>291</v>
      </c>
      <c r="B275" s="43" t="s">
        <v>80</v>
      </c>
      <c r="C275" s="17" t="s">
        <v>106</v>
      </c>
      <c r="D275" s="100">
        <f t="shared" si="2"/>
        <v>116.69999999999999</v>
      </c>
      <c r="E275" s="34">
        <v>8.2</v>
      </c>
      <c r="F275" s="34">
        <v>7.1</v>
      </c>
      <c r="G275" s="34">
        <v>5</v>
      </c>
      <c r="H275" s="56"/>
      <c r="I275" s="56"/>
      <c r="J275" s="56"/>
      <c r="K275" s="56"/>
    </row>
    <row r="276" spans="1:11" ht="17.25" customHeight="1">
      <c r="A276" s="87" t="s">
        <v>221</v>
      </c>
      <c r="B276" s="43" t="s">
        <v>148</v>
      </c>
      <c r="C276" s="17" t="s">
        <v>109</v>
      </c>
      <c r="D276" s="100">
        <f t="shared" si="2"/>
        <v>86.6</v>
      </c>
      <c r="E276" s="34">
        <v>1</v>
      </c>
      <c r="F276" s="34">
        <v>0.2</v>
      </c>
      <c r="G276" s="34">
        <v>20.2</v>
      </c>
      <c r="H276" s="56"/>
      <c r="I276" s="56"/>
      <c r="J276" s="56"/>
      <c r="K276" s="56"/>
    </row>
    <row r="277" spans="1:10" ht="17.25" customHeight="1">
      <c r="A277" s="87" t="s">
        <v>211</v>
      </c>
      <c r="B277" s="43" t="s">
        <v>26</v>
      </c>
      <c r="C277" s="17" t="s">
        <v>110</v>
      </c>
      <c r="D277" s="100">
        <f t="shared" si="2"/>
        <v>90.93</v>
      </c>
      <c r="E277" s="100">
        <v>2.1</v>
      </c>
      <c r="F277" s="100">
        <v>2.73</v>
      </c>
      <c r="G277" s="100">
        <v>14.49</v>
      </c>
      <c r="H277" s="56"/>
      <c r="I277" s="56"/>
      <c r="J277" s="56"/>
    </row>
    <row r="278" spans="1:10" ht="17.25" customHeight="1">
      <c r="A278" s="43" t="s">
        <v>211</v>
      </c>
      <c r="B278" s="43" t="s">
        <v>25</v>
      </c>
      <c r="C278" s="30" t="s">
        <v>111</v>
      </c>
      <c r="D278" s="100">
        <v>58.43</v>
      </c>
      <c r="E278" s="100">
        <v>2.13</v>
      </c>
      <c r="F278" s="100">
        <v>0.83</v>
      </c>
      <c r="G278" s="100">
        <v>10.63</v>
      </c>
      <c r="H278" s="56"/>
      <c r="I278" s="56"/>
      <c r="J278" s="56"/>
    </row>
    <row r="279" spans="1:10" ht="17.25" customHeight="1">
      <c r="A279" s="108" t="s">
        <v>11</v>
      </c>
      <c r="B279" s="110"/>
      <c r="C279" s="12"/>
      <c r="D279" s="15">
        <f>SUM(D272:D278)</f>
        <v>662.5499999999998</v>
      </c>
      <c r="E279" s="15">
        <f>SUM(E272:E278)</f>
        <v>23.419999999999998</v>
      </c>
      <c r="F279" s="15">
        <f>SUM(F272:F278)</f>
        <v>24.83</v>
      </c>
      <c r="G279" s="15">
        <f>SUM(G272:G278)</f>
        <v>86.36999999999999</v>
      </c>
      <c r="H279" s="56"/>
      <c r="I279" s="56"/>
      <c r="J279" s="56"/>
    </row>
    <row r="280" spans="1:10" ht="17.25" customHeight="1">
      <c r="A280" s="108" t="s">
        <v>40</v>
      </c>
      <c r="B280" s="110"/>
      <c r="C280" s="108"/>
      <c r="D280" s="109"/>
      <c r="E280" s="109"/>
      <c r="F280" s="109"/>
      <c r="G280" s="110"/>
      <c r="H280" s="56"/>
      <c r="I280" s="56"/>
      <c r="J280" s="56"/>
    </row>
    <row r="281" spans="1:10" ht="17.25" customHeight="1">
      <c r="A281" s="87" t="s">
        <v>219</v>
      </c>
      <c r="B281" s="43" t="s">
        <v>88</v>
      </c>
      <c r="C281" s="18" t="s">
        <v>109</v>
      </c>
      <c r="D281" s="34">
        <f>(E281*4)+(F281*9)+(G281*4)</f>
        <v>271.3</v>
      </c>
      <c r="E281" s="100">
        <v>8.3</v>
      </c>
      <c r="F281" s="100">
        <v>10.9</v>
      </c>
      <c r="G281" s="100">
        <v>35</v>
      </c>
      <c r="H281" s="56"/>
      <c r="I281" s="56"/>
      <c r="J281" s="56"/>
    </row>
    <row r="282" spans="1:10" ht="17.25" customHeight="1">
      <c r="A282" s="87" t="s">
        <v>292</v>
      </c>
      <c r="B282" s="43" t="s">
        <v>132</v>
      </c>
      <c r="C282" s="18" t="s">
        <v>144</v>
      </c>
      <c r="D282" s="34">
        <v>54.54</v>
      </c>
      <c r="E282" s="100">
        <v>0.14</v>
      </c>
      <c r="F282" s="100">
        <v>0</v>
      </c>
      <c r="G282" s="100">
        <v>13.49</v>
      </c>
      <c r="H282" s="56"/>
      <c r="I282" s="56"/>
      <c r="J282" s="56"/>
    </row>
    <row r="283" spans="1:10" ht="17.25" customHeight="1">
      <c r="A283" s="87" t="s">
        <v>211</v>
      </c>
      <c r="B283" s="43" t="s">
        <v>177</v>
      </c>
      <c r="C283" s="17" t="s">
        <v>110</v>
      </c>
      <c r="D283" s="34">
        <f>(E283*4)+(F283*9)+(G283*4)</f>
        <v>90.93</v>
      </c>
      <c r="E283" s="100">
        <v>2.1</v>
      </c>
      <c r="F283" s="100">
        <v>2.73</v>
      </c>
      <c r="G283" s="100">
        <v>14.49</v>
      </c>
      <c r="H283" s="56"/>
      <c r="I283" s="56"/>
      <c r="J283" s="56"/>
    </row>
    <row r="284" spans="1:10" ht="17.25" customHeight="1">
      <c r="A284" s="43" t="s">
        <v>211</v>
      </c>
      <c r="B284" s="43" t="s">
        <v>161</v>
      </c>
      <c r="C284" s="17" t="s">
        <v>153</v>
      </c>
      <c r="D284" s="34">
        <f>(E284*4)+(F284*9)+(G284*4)</f>
        <v>35</v>
      </c>
      <c r="E284" s="100">
        <v>0.8</v>
      </c>
      <c r="F284" s="100">
        <v>0.2</v>
      </c>
      <c r="G284" s="100">
        <v>7.5</v>
      </c>
      <c r="H284" s="56"/>
      <c r="I284" s="56"/>
      <c r="J284" s="56"/>
    </row>
    <row r="285" spans="1:10" ht="17.25" customHeight="1">
      <c r="A285" s="108" t="s">
        <v>12</v>
      </c>
      <c r="B285" s="110"/>
      <c r="C285" s="12"/>
      <c r="D285" s="36">
        <v>510.2</v>
      </c>
      <c r="E285" s="36">
        <v>13.47</v>
      </c>
      <c r="F285" s="36">
        <v>14.66</v>
      </c>
      <c r="G285" s="36">
        <v>81.11</v>
      </c>
      <c r="H285" s="56"/>
      <c r="I285" s="56"/>
      <c r="J285" s="56"/>
    </row>
    <row r="286" spans="1:10" ht="17.25" customHeight="1">
      <c r="A286" s="87" t="s">
        <v>286</v>
      </c>
      <c r="B286" s="43" t="s">
        <v>76</v>
      </c>
      <c r="C286" s="18" t="s">
        <v>139</v>
      </c>
      <c r="D286" s="34">
        <f>(E286*4)+(F286*9)+(G286*4)</f>
        <v>136.9</v>
      </c>
      <c r="E286" s="100">
        <v>1.9</v>
      </c>
      <c r="F286" s="100">
        <v>0.9</v>
      </c>
      <c r="G286" s="100">
        <v>30.3</v>
      </c>
      <c r="H286" s="56"/>
      <c r="I286" s="56"/>
      <c r="J286" s="56"/>
    </row>
    <row r="287" spans="1:11" ht="17.25" customHeight="1">
      <c r="A287" s="87" t="s">
        <v>293</v>
      </c>
      <c r="B287" s="43" t="s">
        <v>162</v>
      </c>
      <c r="C287" s="18" t="s">
        <v>139</v>
      </c>
      <c r="D287" s="100">
        <f>(E287*4)+(F287*9)+(G287*4)</f>
        <v>103.98000000000002</v>
      </c>
      <c r="E287" s="100">
        <v>5.59</v>
      </c>
      <c r="F287" s="100">
        <v>4.9</v>
      </c>
      <c r="G287" s="34">
        <v>9.38</v>
      </c>
      <c r="H287" s="61"/>
      <c r="I287" s="56"/>
      <c r="J287" s="56"/>
      <c r="K287" s="56"/>
    </row>
    <row r="288" spans="1:10" ht="17.25" customHeight="1">
      <c r="A288" s="119" t="s">
        <v>15</v>
      </c>
      <c r="B288" s="119"/>
      <c r="C288" s="22"/>
      <c r="D288" s="36">
        <f>SUM(D286:D287)</f>
        <v>240.88000000000002</v>
      </c>
      <c r="E288" s="36">
        <f>SUM(E286:E287)</f>
        <v>7.49</v>
      </c>
      <c r="F288" s="36">
        <f>SUM(F286:F287)</f>
        <v>5.800000000000001</v>
      </c>
      <c r="G288" s="36">
        <f>SUM(G286:G287)</f>
        <v>39.68</v>
      </c>
      <c r="H288" s="56"/>
      <c r="I288" s="56"/>
      <c r="J288" s="56"/>
    </row>
    <row r="289" spans="2:10" ht="17.25" customHeight="1">
      <c r="B289" s="40"/>
      <c r="C289" s="22"/>
      <c r="D289" s="37">
        <f>D288+D285+D279+D270</f>
        <v>1852.0299999999997</v>
      </c>
      <c r="E289" s="37">
        <f>E288+E285+E279+E270</f>
        <v>55.25999999999999</v>
      </c>
      <c r="F289" s="37">
        <f>F288+F285+F279+F270</f>
        <v>54.769999999999996</v>
      </c>
      <c r="G289" s="37">
        <f>G288+G285+G279+G270</f>
        <v>284.54999999999995</v>
      </c>
      <c r="H289" s="56"/>
      <c r="I289" s="56"/>
      <c r="J289" s="56"/>
    </row>
    <row r="290" spans="2:10" ht="45" customHeight="1">
      <c r="B290" s="107">
        <v>10</v>
      </c>
      <c r="C290" s="107"/>
      <c r="D290" s="107"/>
      <c r="E290" s="107"/>
      <c r="F290" s="107"/>
      <c r="G290" s="107"/>
      <c r="H290" s="56"/>
      <c r="I290" s="56"/>
      <c r="J290" s="56"/>
    </row>
    <row r="291" spans="1:10" ht="41.25" customHeight="1">
      <c r="A291" s="94" t="s">
        <v>223</v>
      </c>
      <c r="B291" s="41" t="s">
        <v>0</v>
      </c>
      <c r="C291" s="11" t="s">
        <v>77</v>
      </c>
      <c r="D291" s="130" t="s">
        <v>41</v>
      </c>
      <c r="E291" s="2" t="s">
        <v>30</v>
      </c>
      <c r="F291" s="2" t="s">
        <v>38</v>
      </c>
      <c r="G291" s="2" t="s">
        <v>36</v>
      </c>
      <c r="H291" s="56"/>
      <c r="I291" s="56"/>
      <c r="J291" s="56"/>
    </row>
    <row r="292" spans="1:10" ht="17.25" customHeight="1">
      <c r="A292" s="109" t="s">
        <v>2</v>
      </c>
      <c r="B292" s="110"/>
      <c r="C292" s="12"/>
      <c r="D292" s="100"/>
      <c r="E292" s="100"/>
      <c r="F292" s="100"/>
      <c r="G292" s="100"/>
      <c r="H292" s="56"/>
      <c r="I292" s="56"/>
      <c r="J292" s="56"/>
    </row>
    <row r="293" spans="1:11" ht="15.75" customHeight="1">
      <c r="A293" s="87" t="s">
        <v>294</v>
      </c>
      <c r="B293" s="43" t="s">
        <v>308</v>
      </c>
      <c r="C293" s="17" t="s">
        <v>109</v>
      </c>
      <c r="D293" s="100">
        <f>(E293*4)+(F293*9)+(G293*4)</f>
        <v>202.2</v>
      </c>
      <c r="E293" s="34">
        <v>5.5</v>
      </c>
      <c r="F293" s="34">
        <v>1.8</v>
      </c>
      <c r="G293" s="34">
        <v>41</v>
      </c>
      <c r="H293" s="56"/>
      <c r="I293" s="56"/>
      <c r="J293" s="56"/>
      <c r="K293" s="56"/>
    </row>
    <row r="294" spans="1:10" ht="15.75" customHeight="1">
      <c r="A294" s="87" t="s">
        <v>295</v>
      </c>
      <c r="B294" s="43" t="s">
        <v>307</v>
      </c>
      <c r="C294" s="17" t="s">
        <v>109</v>
      </c>
      <c r="D294" s="100">
        <v>78.8</v>
      </c>
      <c r="E294" s="100">
        <v>3.07</v>
      </c>
      <c r="F294" s="100">
        <v>2.53</v>
      </c>
      <c r="G294" s="100">
        <v>10.93</v>
      </c>
      <c r="H294" s="56"/>
      <c r="I294" s="56"/>
      <c r="J294" s="56"/>
    </row>
    <row r="295" spans="1:10" ht="15.75" customHeight="1">
      <c r="A295" s="87" t="s">
        <v>296</v>
      </c>
      <c r="B295" s="43" t="s">
        <v>309</v>
      </c>
      <c r="C295" s="17" t="s">
        <v>151</v>
      </c>
      <c r="D295" s="100">
        <f>(E295*4)+(F295*9)+(G295*4)</f>
        <v>56.400000000000006</v>
      </c>
      <c r="E295" s="100">
        <v>4.8</v>
      </c>
      <c r="F295" s="100">
        <v>4</v>
      </c>
      <c r="G295" s="100">
        <v>0.3</v>
      </c>
      <c r="H295" s="56"/>
      <c r="I295" s="56"/>
      <c r="J295" s="56"/>
    </row>
    <row r="296" spans="1:10" ht="15.75" customHeight="1">
      <c r="A296" s="87" t="s">
        <v>211</v>
      </c>
      <c r="B296" s="43" t="s">
        <v>125</v>
      </c>
      <c r="C296" s="17" t="s">
        <v>141</v>
      </c>
      <c r="D296" s="100">
        <f>(E296*4)+(F296*9)+(G296*4)</f>
        <v>52.199999999999996</v>
      </c>
      <c r="E296" s="34">
        <v>1.5</v>
      </c>
      <c r="F296" s="34">
        <v>0.6</v>
      </c>
      <c r="G296" s="34">
        <v>10.2</v>
      </c>
      <c r="H296" s="56"/>
      <c r="I296" s="56"/>
      <c r="J296" s="56"/>
    </row>
    <row r="297" spans="1:10" ht="15.75" customHeight="1">
      <c r="A297" s="87" t="s">
        <v>32</v>
      </c>
      <c r="B297" s="43"/>
      <c r="C297" s="18"/>
      <c r="D297" s="15">
        <f>SUM(D293:D296)</f>
        <v>389.59999999999997</v>
      </c>
      <c r="E297" s="15">
        <f>SUM(E293:E296)</f>
        <v>14.870000000000001</v>
      </c>
      <c r="F297" s="15">
        <f>SUM(F293:F296)</f>
        <v>8.93</v>
      </c>
      <c r="G297" s="15">
        <f>SUM(G293:G296)</f>
        <v>62.42999999999999</v>
      </c>
      <c r="H297" s="56"/>
      <c r="I297" s="56"/>
      <c r="J297" s="56"/>
    </row>
    <row r="298" spans="1:10" ht="15.75" customHeight="1">
      <c r="A298" s="108" t="s">
        <v>14</v>
      </c>
      <c r="B298" s="110"/>
      <c r="C298" s="12"/>
      <c r="D298" s="100"/>
      <c r="E298" s="100"/>
      <c r="F298" s="100"/>
      <c r="G298" s="100"/>
      <c r="H298" s="56"/>
      <c r="I298" s="56"/>
      <c r="J298" s="56"/>
    </row>
    <row r="299" spans="1:10" ht="15.75" customHeight="1">
      <c r="A299" s="87"/>
      <c r="B299" s="43" t="s">
        <v>175</v>
      </c>
      <c r="C299" s="18" t="s">
        <v>109</v>
      </c>
      <c r="D299" s="100">
        <f>(E299*4)+(F299*9)+(G299*4)</f>
        <v>90</v>
      </c>
      <c r="E299" s="100">
        <v>2.7</v>
      </c>
      <c r="F299" s="100">
        <v>3</v>
      </c>
      <c r="G299" s="100">
        <v>13.05</v>
      </c>
      <c r="H299" s="56"/>
      <c r="I299" s="56"/>
      <c r="J299" s="56"/>
    </row>
    <row r="300" spans="1:10" ht="15.75" customHeight="1">
      <c r="A300" s="108" t="s">
        <v>13</v>
      </c>
      <c r="B300" s="110"/>
      <c r="C300" s="12"/>
      <c r="D300" s="15">
        <f>D297+D299</f>
        <v>479.59999999999997</v>
      </c>
      <c r="E300" s="15">
        <f>E297+E299</f>
        <v>17.57</v>
      </c>
      <c r="F300" s="15">
        <f>F297+F299</f>
        <v>11.93</v>
      </c>
      <c r="G300" s="15">
        <f>G297+G299</f>
        <v>75.47999999999999</v>
      </c>
      <c r="H300" s="56"/>
      <c r="I300" s="56"/>
      <c r="J300" s="56"/>
    </row>
    <row r="301" spans="1:10" ht="15.75" customHeight="1">
      <c r="A301" s="108" t="s">
        <v>3</v>
      </c>
      <c r="B301" s="110"/>
      <c r="C301" s="12"/>
      <c r="D301" s="34"/>
      <c r="E301" s="34"/>
      <c r="F301" s="34"/>
      <c r="G301" s="34"/>
      <c r="H301" s="56"/>
      <c r="I301" s="56"/>
      <c r="J301" s="56"/>
    </row>
    <row r="302" spans="1:11" ht="15.75" customHeight="1">
      <c r="A302" s="87" t="s">
        <v>297</v>
      </c>
      <c r="B302" s="43" t="s">
        <v>120</v>
      </c>
      <c r="C302" s="17" t="s">
        <v>107</v>
      </c>
      <c r="D302" s="100">
        <f aca="true" t="shared" si="3" ref="D302:D308">(E302*4)+(F302*9)+(G302*4)</f>
        <v>31</v>
      </c>
      <c r="E302" s="34">
        <v>1.2</v>
      </c>
      <c r="F302" s="34">
        <v>0.2</v>
      </c>
      <c r="G302" s="34">
        <v>6.1</v>
      </c>
      <c r="H302" s="56"/>
      <c r="I302" s="56"/>
      <c r="J302" s="56"/>
      <c r="K302" s="56"/>
    </row>
    <row r="303" spans="1:11" ht="15.75" customHeight="1">
      <c r="A303" s="87" t="s">
        <v>229</v>
      </c>
      <c r="B303" s="3" t="s">
        <v>137</v>
      </c>
      <c r="C303" s="17" t="s">
        <v>140</v>
      </c>
      <c r="D303" s="100">
        <f t="shared" si="3"/>
        <v>134.57</v>
      </c>
      <c r="E303" s="100">
        <v>1.9</v>
      </c>
      <c r="F303" s="100">
        <v>8.45</v>
      </c>
      <c r="G303" s="100">
        <v>12.73</v>
      </c>
      <c r="H303" s="56"/>
      <c r="I303" s="56"/>
      <c r="J303" s="56"/>
      <c r="K303" s="56"/>
    </row>
    <row r="304" spans="1:11" ht="15.75" customHeight="1">
      <c r="A304" s="87" t="s">
        <v>233</v>
      </c>
      <c r="B304" s="43" t="s">
        <v>306</v>
      </c>
      <c r="C304" s="17" t="s">
        <v>96</v>
      </c>
      <c r="D304" s="100">
        <f t="shared" si="3"/>
        <v>114</v>
      </c>
      <c r="E304" s="34">
        <v>6.3</v>
      </c>
      <c r="F304" s="34">
        <v>3.2</v>
      </c>
      <c r="G304" s="34">
        <v>15</v>
      </c>
      <c r="H304" s="56"/>
      <c r="I304" s="56"/>
      <c r="J304" s="56"/>
      <c r="K304" s="56"/>
    </row>
    <row r="305" spans="1:11" ht="15.75" customHeight="1">
      <c r="A305" s="87" t="s">
        <v>298</v>
      </c>
      <c r="B305" s="43" t="s">
        <v>165</v>
      </c>
      <c r="C305" s="17" t="s">
        <v>109</v>
      </c>
      <c r="D305" s="100">
        <f t="shared" si="3"/>
        <v>81.2</v>
      </c>
      <c r="E305" s="34">
        <v>0.5</v>
      </c>
      <c r="F305" s="34">
        <v>0</v>
      </c>
      <c r="G305" s="34">
        <v>19.8</v>
      </c>
      <c r="H305" s="61"/>
      <c r="I305" s="56"/>
      <c r="J305" s="56"/>
      <c r="K305" s="56"/>
    </row>
    <row r="306" spans="1:10" ht="15.75" customHeight="1">
      <c r="A306" s="87" t="s">
        <v>211</v>
      </c>
      <c r="B306" s="43" t="s">
        <v>26</v>
      </c>
      <c r="C306" s="17" t="s">
        <v>110</v>
      </c>
      <c r="D306" s="100">
        <f t="shared" si="3"/>
        <v>90.93</v>
      </c>
      <c r="E306" s="100">
        <v>2.1</v>
      </c>
      <c r="F306" s="100">
        <v>2.73</v>
      </c>
      <c r="G306" s="100">
        <v>14.49</v>
      </c>
      <c r="H306" s="56"/>
      <c r="I306" s="56"/>
      <c r="J306" s="56"/>
    </row>
    <row r="307" spans="1:10" ht="15.75" customHeight="1">
      <c r="A307" s="43" t="s">
        <v>211</v>
      </c>
      <c r="B307" s="43" t="s">
        <v>25</v>
      </c>
      <c r="C307" s="17" t="s">
        <v>111</v>
      </c>
      <c r="D307" s="100">
        <v>58.43</v>
      </c>
      <c r="E307" s="100">
        <v>2.13</v>
      </c>
      <c r="F307" s="100">
        <v>0.83</v>
      </c>
      <c r="G307" s="100">
        <v>10.63</v>
      </c>
      <c r="H307" s="56"/>
      <c r="I307" s="56"/>
      <c r="J307" s="56"/>
    </row>
    <row r="308" spans="1:11" ht="15.75" customHeight="1">
      <c r="A308" s="87" t="s">
        <v>299</v>
      </c>
      <c r="B308" s="43" t="s">
        <v>87</v>
      </c>
      <c r="C308" s="17" t="s">
        <v>108</v>
      </c>
      <c r="D308" s="100">
        <f t="shared" si="3"/>
        <v>90.3</v>
      </c>
      <c r="E308" s="100">
        <v>3</v>
      </c>
      <c r="F308" s="100">
        <v>3.5</v>
      </c>
      <c r="G308" s="100">
        <v>11.7</v>
      </c>
      <c r="H308" s="69"/>
      <c r="I308" s="56"/>
      <c r="J308" s="56"/>
      <c r="K308" s="56"/>
    </row>
    <row r="309" spans="1:10" ht="15.75" customHeight="1">
      <c r="A309" s="108" t="s">
        <v>11</v>
      </c>
      <c r="B309" s="110"/>
      <c r="C309" s="12"/>
      <c r="D309" s="15">
        <f>SUM(D302:D308)</f>
        <v>600.43</v>
      </c>
      <c r="E309" s="15">
        <f>SUM(E302:E308)</f>
        <v>17.13</v>
      </c>
      <c r="F309" s="15">
        <f>SUM(F302:F308)</f>
        <v>18.909999999999997</v>
      </c>
      <c r="G309" s="15">
        <f>SUM(G302:G308)</f>
        <v>90.44999999999999</v>
      </c>
      <c r="H309" s="56"/>
      <c r="I309" s="56"/>
      <c r="J309" s="56"/>
    </row>
    <row r="310" spans="1:10" ht="15.75" customHeight="1">
      <c r="A310" s="108" t="s">
        <v>40</v>
      </c>
      <c r="B310" s="110"/>
      <c r="C310" s="108"/>
      <c r="D310" s="109"/>
      <c r="E310" s="109"/>
      <c r="F310" s="109"/>
      <c r="G310" s="110"/>
      <c r="H310" s="56"/>
      <c r="I310" s="56"/>
      <c r="J310" s="56"/>
    </row>
    <row r="311" spans="1:10" ht="15.75" customHeight="1">
      <c r="A311" s="87" t="s">
        <v>300</v>
      </c>
      <c r="B311" s="43" t="s">
        <v>142</v>
      </c>
      <c r="C311" s="17" t="s">
        <v>108</v>
      </c>
      <c r="D311" s="100">
        <f>(E311*4)+(F311*9)+(G311*4)</f>
        <v>158.59</v>
      </c>
      <c r="E311" s="34">
        <v>8.97</v>
      </c>
      <c r="F311" s="34">
        <v>8.47</v>
      </c>
      <c r="G311" s="34">
        <v>11.62</v>
      </c>
      <c r="H311" s="56"/>
      <c r="I311" s="56"/>
      <c r="J311" s="56"/>
    </row>
    <row r="312" spans="1:10" ht="15.75" customHeight="1">
      <c r="A312" s="87" t="s">
        <v>211</v>
      </c>
      <c r="B312" s="43" t="s">
        <v>28</v>
      </c>
      <c r="C312" s="19" t="s">
        <v>153</v>
      </c>
      <c r="D312" s="100">
        <f>(E312*4)+(F312*9)+(G312*4)</f>
        <v>45.5</v>
      </c>
      <c r="E312" s="34">
        <v>0.4</v>
      </c>
      <c r="F312" s="34">
        <v>0.3</v>
      </c>
      <c r="G312" s="34">
        <v>10.3</v>
      </c>
      <c r="H312" s="56"/>
      <c r="I312" s="56"/>
      <c r="J312" s="56"/>
    </row>
    <row r="313" spans="1:10" ht="15.75" customHeight="1">
      <c r="A313" s="87" t="s">
        <v>211</v>
      </c>
      <c r="B313" s="43" t="s">
        <v>131</v>
      </c>
      <c r="C313" s="19" t="s">
        <v>109</v>
      </c>
      <c r="D313" s="100">
        <f>(E313*4)+(F313*9)+(G313*4)</f>
        <v>69.12</v>
      </c>
      <c r="E313" s="34">
        <v>0</v>
      </c>
      <c r="F313" s="34">
        <v>0</v>
      </c>
      <c r="G313" s="34">
        <v>17.28</v>
      </c>
      <c r="H313" s="56"/>
      <c r="I313" s="56"/>
      <c r="J313" s="56"/>
    </row>
    <row r="314" spans="1:9" ht="15.75" customHeight="1">
      <c r="A314" s="87" t="s">
        <v>211</v>
      </c>
      <c r="B314" s="43" t="s">
        <v>196</v>
      </c>
      <c r="C314" s="19" t="s">
        <v>110</v>
      </c>
      <c r="D314" s="100">
        <f>(E314*4)+(F314*9)+(G314*4)</f>
        <v>90.93</v>
      </c>
      <c r="E314" s="100">
        <v>2.1</v>
      </c>
      <c r="F314" s="100">
        <v>2.73</v>
      </c>
      <c r="G314" s="100">
        <v>14.49</v>
      </c>
      <c r="H314" s="56"/>
      <c r="I314" s="56"/>
    </row>
    <row r="315" spans="1:10" ht="15.75" customHeight="1">
      <c r="A315" s="43" t="s">
        <v>211</v>
      </c>
      <c r="B315" s="43" t="s">
        <v>25</v>
      </c>
      <c r="C315" s="17" t="s">
        <v>111</v>
      </c>
      <c r="D315" s="100">
        <v>58.43</v>
      </c>
      <c r="E315" s="100">
        <v>2.13</v>
      </c>
      <c r="F315" s="100">
        <v>0.83</v>
      </c>
      <c r="G315" s="100">
        <v>10.63</v>
      </c>
      <c r="H315" s="56"/>
      <c r="I315" s="56"/>
      <c r="J315" s="56"/>
    </row>
    <row r="316" spans="1:10" ht="15.75" customHeight="1">
      <c r="A316" s="108" t="s">
        <v>12</v>
      </c>
      <c r="B316" s="110"/>
      <c r="C316" s="12"/>
      <c r="D316" s="15">
        <f>SUM(D311:D315)</f>
        <v>422.57000000000005</v>
      </c>
      <c r="E316" s="15">
        <f>SUM(E311:E315)</f>
        <v>13.600000000000001</v>
      </c>
      <c r="F316" s="15">
        <f>SUM(F311:F315)</f>
        <v>12.330000000000002</v>
      </c>
      <c r="G316" s="15">
        <f>SUM(G311:G315)</f>
        <v>64.32000000000001</v>
      </c>
      <c r="H316" s="56"/>
      <c r="I316" s="56"/>
      <c r="J316" s="56"/>
    </row>
    <row r="317" spans="1:10" ht="15.75" customHeight="1">
      <c r="A317" s="108" t="s">
        <v>17</v>
      </c>
      <c r="B317" s="110"/>
      <c r="C317" s="108"/>
      <c r="D317" s="109"/>
      <c r="E317" s="109"/>
      <c r="F317" s="109"/>
      <c r="G317" s="110"/>
      <c r="H317" s="56"/>
      <c r="I317" s="56"/>
      <c r="J317" s="56"/>
    </row>
    <row r="318" spans="1:10" s="81" customFormat="1" ht="15.75" customHeight="1">
      <c r="A318" s="87" t="s">
        <v>221</v>
      </c>
      <c r="B318" s="76" t="s">
        <v>203</v>
      </c>
      <c r="C318" s="77" t="s">
        <v>139</v>
      </c>
      <c r="D318" s="78">
        <v>48.55</v>
      </c>
      <c r="E318" s="79">
        <v>1.6</v>
      </c>
      <c r="F318" s="79">
        <v>0.55</v>
      </c>
      <c r="G318" s="78">
        <v>9.3</v>
      </c>
      <c r="H318" s="80"/>
      <c r="I318" s="80"/>
      <c r="J318" s="80"/>
    </row>
    <row r="319" spans="1:11" ht="15.75" customHeight="1">
      <c r="A319" s="87" t="s">
        <v>301</v>
      </c>
      <c r="B319" s="43" t="s">
        <v>166</v>
      </c>
      <c r="C319" s="18" t="s">
        <v>109</v>
      </c>
      <c r="D319" s="34">
        <f>(E319*4)+(F319*9)+(G319*4)</f>
        <v>58.7</v>
      </c>
      <c r="E319" s="100">
        <v>0.3</v>
      </c>
      <c r="F319" s="100">
        <v>1.1</v>
      </c>
      <c r="G319" s="34">
        <v>11.9</v>
      </c>
      <c r="H319" s="56"/>
      <c r="I319" s="56"/>
      <c r="J319" s="56"/>
      <c r="K319" s="56"/>
    </row>
    <row r="320" spans="1:10" ht="15.75" customHeight="1">
      <c r="A320" s="119" t="s">
        <v>15</v>
      </c>
      <c r="B320" s="119"/>
      <c r="C320" s="22"/>
      <c r="D320" s="15">
        <f>SUM(D318:D319)</f>
        <v>107.25</v>
      </c>
      <c r="E320" s="15">
        <f>SUM(E318:E319)</f>
        <v>1.9000000000000001</v>
      </c>
      <c r="F320" s="15">
        <f>SUM(F318:F319)</f>
        <v>1.6500000000000001</v>
      </c>
      <c r="G320" s="15">
        <f>SUM(G318:G319)</f>
        <v>21.200000000000003</v>
      </c>
      <c r="H320" s="56"/>
      <c r="I320" s="56"/>
      <c r="J320" s="56"/>
    </row>
    <row r="321" spans="1:10" ht="15.75" customHeight="1">
      <c r="A321" s="133"/>
      <c r="B321" s="134"/>
      <c r="C321" s="18"/>
      <c r="D321" s="16">
        <f>D320+D316+D309+D300</f>
        <v>1609.85</v>
      </c>
      <c r="E321" s="16">
        <f>E300+E309+E316+E320</f>
        <v>50.2</v>
      </c>
      <c r="F321" s="16">
        <f>F300+F309+F316+F320</f>
        <v>44.82</v>
      </c>
      <c r="G321" s="16">
        <f>G300+G309+G316+G320</f>
        <v>251.45</v>
      </c>
      <c r="H321" s="56"/>
      <c r="I321" s="56"/>
      <c r="J321" s="56"/>
    </row>
  </sheetData>
  <sheetProtection/>
  <mergeCells count="113">
    <mergeCell ref="A316:B316"/>
    <mergeCell ref="A317:B317"/>
    <mergeCell ref="C317:G317"/>
    <mergeCell ref="A320:B320"/>
    <mergeCell ref="A321:B321"/>
    <mergeCell ref="A298:B298"/>
    <mergeCell ref="A300:B300"/>
    <mergeCell ref="A301:B301"/>
    <mergeCell ref="A309:B309"/>
    <mergeCell ref="A310:B310"/>
    <mergeCell ref="C310:G310"/>
    <mergeCell ref="A280:B280"/>
    <mergeCell ref="C280:G280"/>
    <mergeCell ref="A285:B285"/>
    <mergeCell ref="A288:B288"/>
    <mergeCell ref="B290:G290"/>
    <mergeCell ref="A292:B292"/>
    <mergeCell ref="B260:G260"/>
    <mergeCell ref="A262:B262"/>
    <mergeCell ref="A268:B268"/>
    <mergeCell ref="A270:B270"/>
    <mergeCell ref="A271:B271"/>
    <mergeCell ref="A279:B279"/>
    <mergeCell ref="A247:B247"/>
    <mergeCell ref="A248:B248"/>
    <mergeCell ref="C248:G248"/>
    <mergeCell ref="A254:B254"/>
    <mergeCell ref="A255:B255"/>
    <mergeCell ref="A258:B258"/>
    <mergeCell ref="A225:B225"/>
    <mergeCell ref="B227:G227"/>
    <mergeCell ref="A230:B230"/>
    <mergeCell ref="A236:B236"/>
    <mergeCell ref="A238:B238"/>
    <mergeCell ref="A239:B239"/>
    <mergeCell ref="I209:I210"/>
    <mergeCell ref="A214:B214"/>
    <mergeCell ref="A215:B215"/>
    <mergeCell ref="C215:G215"/>
    <mergeCell ref="A221:B221"/>
    <mergeCell ref="A222:B222"/>
    <mergeCell ref="B194:G194"/>
    <mergeCell ref="A197:B197"/>
    <mergeCell ref="A203:B203"/>
    <mergeCell ref="A205:B205"/>
    <mergeCell ref="A206:B206"/>
    <mergeCell ref="H209:H210"/>
    <mergeCell ref="A180:B180"/>
    <mergeCell ref="A181:B181"/>
    <mergeCell ref="D181:G181"/>
    <mergeCell ref="A187:B187"/>
    <mergeCell ref="A188:B188"/>
    <mergeCell ref="A191:B191"/>
    <mergeCell ref="B161:G161"/>
    <mergeCell ref="A163:B163"/>
    <mergeCell ref="A168:B168"/>
    <mergeCell ref="A169:B169"/>
    <mergeCell ref="A171:B171"/>
    <mergeCell ref="A172:B172"/>
    <mergeCell ref="A148:B148"/>
    <mergeCell ref="A149:B149"/>
    <mergeCell ref="C149:G149"/>
    <mergeCell ref="A155:B155"/>
    <mergeCell ref="A156:B156"/>
    <mergeCell ref="A159:B159"/>
    <mergeCell ref="B127:G127"/>
    <mergeCell ref="A129:B129"/>
    <mergeCell ref="A136:B136"/>
    <mergeCell ref="A137:B137"/>
    <mergeCell ref="A139:B139"/>
    <mergeCell ref="A140:B140"/>
    <mergeCell ref="A114:B114"/>
    <mergeCell ref="A115:B115"/>
    <mergeCell ref="C115:G115"/>
    <mergeCell ref="A121:B121"/>
    <mergeCell ref="A122:B122"/>
    <mergeCell ref="A125:B125"/>
    <mergeCell ref="A93:B93"/>
    <mergeCell ref="B95:G95"/>
    <mergeCell ref="A97:B97"/>
    <mergeCell ref="A103:B103"/>
    <mergeCell ref="A105:B105"/>
    <mergeCell ref="A106:B106"/>
    <mergeCell ref="A73:B73"/>
    <mergeCell ref="A74:B74"/>
    <mergeCell ref="A82:B82"/>
    <mergeCell ref="A83:B83"/>
    <mergeCell ref="A89:B89"/>
    <mergeCell ref="A90:B90"/>
    <mergeCell ref="A57:B57"/>
    <mergeCell ref="A58:B58"/>
    <mergeCell ref="A61:B61"/>
    <mergeCell ref="B63:G63"/>
    <mergeCell ref="A65:B65"/>
    <mergeCell ref="A71:B71"/>
    <mergeCell ref="A40:B40"/>
    <mergeCell ref="A43:B43"/>
    <mergeCell ref="A44:B44"/>
    <mergeCell ref="A51:B51"/>
    <mergeCell ref="A52:B52"/>
    <mergeCell ref="D52:G52"/>
    <mergeCell ref="A27:B27"/>
    <mergeCell ref="A28:B28"/>
    <mergeCell ref="D28:G28"/>
    <mergeCell ref="A31:B31"/>
    <mergeCell ref="B33:G33"/>
    <mergeCell ref="A35:B35"/>
    <mergeCell ref="A3:B3"/>
    <mergeCell ref="A9:B9"/>
    <mergeCell ref="A11:B11"/>
    <mergeCell ref="A12:B12"/>
    <mergeCell ref="A20:B20"/>
    <mergeCell ref="A21:B21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инженер</cp:lastModifiedBy>
  <cp:lastPrinted>2023-04-20T05:15:11Z</cp:lastPrinted>
  <dcterms:created xsi:type="dcterms:W3CDTF">2011-12-30T01:19:20Z</dcterms:created>
  <dcterms:modified xsi:type="dcterms:W3CDTF">2023-04-20T05:31:00Z</dcterms:modified>
  <cp:category/>
  <cp:version/>
  <cp:contentType/>
  <cp:contentStatus/>
</cp:coreProperties>
</file>